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xr:revisionPtr revIDLastSave="0" documentId="13_ncr:1_{02B6642A-3607-4697-9EFE-7DDCED21C990}" xr6:coauthVersionLast="47" xr6:coauthVersionMax="47" xr10:uidLastSave="{00000000-0000-0000-0000-000000000000}"/>
  <bookViews>
    <workbookView xWindow="28680" yWindow="-120" windowWidth="29040" windowHeight="15840" tabRatio="933" xr2:uid="{00000000-000D-0000-FFFF-FFFF00000000}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2" l="1"/>
  <c r="E39" i="12" s="1"/>
  <c r="C39" i="12"/>
  <c r="B39" i="12"/>
  <c r="E37" i="12"/>
  <c r="E36" i="12"/>
  <c r="E35" i="12"/>
  <c r="E34" i="12"/>
  <c r="D31" i="12"/>
  <c r="E31" i="12" s="1"/>
  <c r="C31" i="12"/>
  <c r="C41" i="12" s="1"/>
  <c r="D29" i="12"/>
  <c r="E29" i="12" s="1"/>
  <c r="C29" i="12"/>
  <c r="B29" i="12"/>
  <c r="E28" i="12"/>
  <c r="E27" i="12"/>
  <c r="E26" i="12"/>
  <c r="E24" i="12"/>
  <c r="D24" i="12"/>
  <c r="C24" i="12"/>
  <c r="B24" i="12"/>
  <c r="B31" i="12" s="1"/>
  <c r="B41" i="12" s="1"/>
  <c r="E23" i="12"/>
  <c r="E22" i="12"/>
  <c r="E21" i="12"/>
  <c r="E19" i="12"/>
  <c r="D19" i="12"/>
  <c r="C19" i="12"/>
  <c r="B19" i="12"/>
  <c r="E18" i="12"/>
  <c r="E17" i="12"/>
  <c r="E16" i="12"/>
  <c r="E15" i="12"/>
  <c r="E14" i="12"/>
  <c r="E12" i="12"/>
  <c r="D12" i="12"/>
  <c r="C12" i="12"/>
  <c r="B12" i="12"/>
  <c r="E11" i="12"/>
  <c r="E10" i="12"/>
  <c r="E9" i="12"/>
  <c r="E8" i="12"/>
  <c r="E7" i="12"/>
  <c r="E6" i="12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  <c r="D41" i="12" l="1"/>
  <c r="E41" i="12" s="1"/>
</calcChain>
</file>

<file path=xl/sharedStrings.xml><?xml version="1.0" encoding="utf-8"?>
<sst xmlns="http://schemas.openxmlformats.org/spreadsheetml/2006/main" count="439" uniqueCount="243">
  <si>
    <t>Jump to a table in this workbook by selecting its worksheet tab or by clicking its link below.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</si>
  <si>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</si>
  <si>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</si>
  <si>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</si>
  <si>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</si>
  <si>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</si>
  <si>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</si>
  <si>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</si>
  <si>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</si>
  <si>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</si>
  <si>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</si>
  <si>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</si>
  <si>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</si>
  <si>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</si>
  <si>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</si>
  <si>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</si>
  <si>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</si>
  <si>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</si>
  <si>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</si>
  <si>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</si>
  <si>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</si>
  <si>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</si>
  <si>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</si>
  <si>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</si>
  <si>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</si>
  <si>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</si>
  <si>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</si>
  <si>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</si>
  <si>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</si>
  <si>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</si>
  <si>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</si>
  <si>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</si>
  <si>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</si>
  <si>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</si>
  <si>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</si>
  <si>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</si>
  <si>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</si>
  <si>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</si>
  <si>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</si>
  <si>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</si>
  <si>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</si>
  <si>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</si>
  <si>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</si>
  <si>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</si>
  <si>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</si>
  <si>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</si>
  <si>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</si>
  <si>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</si>
  <si>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</si>
  <si>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</si>
  <si>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</si>
  <si>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</si>
  <si>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</si>
  <si>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</si>
  <si>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</si>
  <si>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</si>
  <si>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</si>
  <si>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</si>
  <si>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</si>
  <si>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</si>
  <si>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</si>
  <si>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</si>
  <si>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</si>
  <si>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</si>
  <si>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</si>
  <si>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</si>
  <si>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</si>
  <si>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</si>
  <si>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</si>
  <si>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</si>
  <si>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</si>
  <si>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</si>
  <si>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</si>
  <si>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</si>
  <si>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</si>
  <si>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</si>
  <si>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</si>
  <si>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</si>
  <si>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</si>
  <si>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</si>
  <si>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</si>
  <si>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</si>
  <si>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</si>
  <si>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</si>
  <si>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</si>
  <si>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</si>
  <si>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</si>
  <si>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</si>
  <si>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</si>
  <si>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</si>
  <si>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</si>
  <si>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</si>
  <si>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</si>
  <si>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</si>
  <si>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</si>
  <si>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</si>
  <si>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</si>
  <si>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</si>
  <si>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</si>
  <si>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</si>
  <si>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</si>
  <si>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</si>
  <si>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</si>
  <si>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</si>
  <si>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</si>
  <si>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</si>
  <si>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</si>
  <si>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</si>
  <si>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</si>
  <si>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</si>
  <si>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</si>
  <si>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</si>
  <si>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</si>
  <si>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</si>
  <si>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</si>
  <si>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</si>
  <si>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</si>
  <si>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</si>
  <si>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</si>
  <si>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</si>
  <si>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</si>
  <si>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</si>
  <si>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</si>
  <si>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</si>
  <si>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</si>
  <si>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</si>
  <si>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</si>
  <si>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</si>
  <si>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</si>
  <si>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</si>
  <si>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</si>
  <si>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</si>
  <si>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</si>
  <si>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</si>
  <si>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</si>
  <si>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</si>
  <si>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</si>
  <si>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</si>
  <si>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</si>
  <si>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</si>
  <si>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</si>
  <si>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</si>
  <si>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</si>
  <si>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</si>
  <si>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</si>
  <si>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</si>
  <si>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</si>
  <si>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r>
      <t>World</t>
    </r>
    <r>
      <rPr>
        <vertAlign val="superscript"/>
        <sz val="8.8000000000000007"/>
        <rFont val="Arial"/>
        <family val="2"/>
      </rPr>
      <t>1</t>
    </r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</si>
  <si>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</si>
  <si>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</si>
  <si>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</si>
  <si>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</si>
  <si>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</si>
  <si>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</si>
  <si>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</si>
  <si>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</si>
  <si>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</si>
  <si>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</si>
  <si>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</si>
  <si>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</si>
  <si>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</si>
  <si>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</si>
  <si>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</si>
  <si>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</si>
  <si>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</si>
  <si>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</si>
  <si>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</si>
  <si>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</si>
  <si>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</si>
  <si>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</si>
  <si>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</si>
  <si>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</si>
  <si>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</si>
  <si>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</si>
  <si>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</si>
  <si>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</si>
  <si>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</si>
  <si>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</si>
  <si>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</si>
  <si>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</si>
  <si>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</si>
  <si>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</si>
  <si>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</si>
  <si>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</si>
  <si>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</si>
  <si>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</si>
  <si>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</si>
  <si>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 xml:space="preserve">    Madagascar</t>
  </si>
  <si>
    <t>Cotton and Wool Outlook Tables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</si>
  <si>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</si>
  <si>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</si>
  <si>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</si>
  <si>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</si>
  <si>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</si>
  <si>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</si>
  <si>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</si>
  <si>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</si>
  <si>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</si>
  <si>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 xml:space="preserve">Note: 1 bale = 480 pounds. </t>
  </si>
  <si>
    <t>Total all</t>
  </si>
  <si>
    <t>Dec.</t>
  </si>
  <si>
    <t>Jan.</t>
  </si>
  <si>
    <t>Feb.</t>
  </si>
  <si>
    <t>Table 10—U.S. actual and projected cotton acreage</t>
  </si>
  <si>
    <t>Actual</t>
  </si>
  <si>
    <t>Projected</t>
  </si>
  <si>
    <t xml:space="preserve">              1,000 acres</t>
  </si>
  <si>
    <t>Percent</t>
  </si>
  <si>
    <t xml:space="preserve">   N. Carolina</t>
  </si>
  <si>
    <t xml:space="preserve">   S. Carolina</t>
  </si>
  <si>
    <t>Total upland</t>
  </si>
  <si>
    <r>
      <rPr>
        <vertAlign val="superscript"/>
        <sz val="9"/>
        <rFont val="Arial"/>
        <family val="2"/>
      </rPr>
      <t xml:space="preserve">1 </t>
    </r>
    <r>
      <rPr>
        <sz val="9"/>
        <rFont val="Arial"/>
        <family val="2"/>
      </rPr>
      <t>Planting intentions as indicated by reports from farmers.</t>
    </r>
  </si>
  <si>
    <t>Mar.</t>
  </si>
  <si>
    <t>Apr.</t>
  </si>
  <si>
    <t xml:space="preserve">    Ethiopia</t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</si>
  <si>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because of rounding.</t>
    </r>
  </si>
  <si>
    <t xml:space="preserve">    Switzerland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</si>
  <si>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because of rounding.</t>
    </r>
  </si>
  <si>
    <t>Contact: Leslie Meyer</t>
  </si>
  <si>
    <t>Bureau of the Census.</t>
  </si>
  <si>
    <t xml:space="preserve">    Myanmar</t>
  </si>
  <si>
    <t xml:space="preserve">    New Zealand</t>
  </si>
  <si>
    <r>
      <t>Table 10</t>
    </r>
    <r>
      <rPr>
        <sz val="9"/>
        <rFont val="Calibri"/>
        <family val="2"/>
      </rPr>
      <t>–</t>
    </r>
    <r>
      <rPr>
        <sz val="9"/>
        <rFont val="Arial"/>
        <family val="2"/>
      </rPr>
      <t>U.S. actual and projected cotton acreage</t>
    </r>
  </si>
  <si>
    <t>2021/22</t>
  </si>
  <si>
    <t>NA = Not available.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</si>
  <si>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South Carolina.</t>
    </r>
  </si>
  <si>
    <t>Created April 13, 2023</t>
  </si>
  <si>
    <t>2022/23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</si>
  <si>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</si>
  <si>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Economic Research Service using data from USDA, World Agricultural</t>
  </si>
  <si>
    <t>Outlook Board.</t>
  </si>
  <si>
    <t>Last update: 4/13/23.</t>
  </si>
  <si>
    <t>Source: USDA, Economic Research Service using data from USDA, National Agricultural Statistics</t>
  </si>
  <si>
    <t>Service and U.S. Department of Commerce, Bureau of the Census.</t>
  </si>
  <si>
    <t xml:space="preserve">Source: USDA, Economic Research Service using data from USDA, Farm Service Agency; USDA, </t>
  </si>
  <si>
    <r>
      <t xml:space="preserve">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; and U.S. Department of Commerce, Bureau of the Census.</t>
    </r>
  </si>
  <si>
    <t xml:space="preserve">Source: USDA, Economic Research Service using data from USDA, Agricultural Marketing Service, </t>
  </si>
  <si>
    <r>
      <rPr>
        <i/>
        <sz val="9"/>
        <rFont val="Arial"/>
        <family val="2"/>
      </rPr>
      <t>Cotton Price Statistics</t>
    </r>
    <r>
      <rPr>
        <sz val="9"/>
        <rFont val="Arial"/>
        <family val="2"/>
      </rPr>
      <t xml:space="preserve">; Cotlook Ltd., </t>
    </r>
    <r>
      <rPr>
        <i/>
        <sz val="9"/>
        <rFont val="Arial"/>
        <family val="2"/>
      </rPr>
      <t>Cotton Outlook</t>
    </r>
    <r>
      <rPr>
        <sz val="9"/>
        <rFont val="Arial"/>
        <family val="2"/>
      </rPr>
      <t>; and trade reports.</t>
    </r>
  </si>
  <si>
    <t>Note: Raw-fiber-equivalent pounds. Data for 2023 are preliminary.</t>
  </si>
  <si>
    <t xml:space="preserve">Source: USDA, Economic Research Service using data from U.S. Department of Commerce, </t>
  </si>
  <si>
    <r>
      <t xml:space="preserve">2023 </t>
    </r>
    <r>
      <rPr>
        <vertAlign val="superscript"/>
        <sz val="9"/>
        <rFont val="Arial"/>
        <family val="2"/>
      </rPr>
      <t>1</t>
    </r>
  </si>
  <si>
    <t>2023/2022</t>
  </si>
  <si>
    <r>
      <t xml:space="preserve">Source: USDA, Economic Research Service using data from USDA, </t>
    </r>
    <r>
      <rPr>
        <i/>
        <sz val="9"/>
        <rFont val="Arial"/>
        <family val="2"/>
      </rPr>
      <t>Prospective Plantings</t>
    </r>
    <r>
      <rPr>
        <sz val="9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</si>
</sst>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  <numFmt numFmtId="170" formatCode="0_);\(0\)"/>
  </numFmts>
  <fonts count="2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166" fontId="1" fillId="0" borderId="0" xfId="0" applyNumberFormat="1" applyFont="1"/>
    <xf numFmtId="0" fontId="21" fillId="0" borderId="0" xfId="2"/>
    <xf numFmtId="0" fontId="22" fillId="0" borderId="0" xfId="0" applyFont="1"/>
    <xf numFmtId="0" fontId="9" fillId="0" borderId="0" xfId="0" applyFont="1"/>
    <xf numFmtId="169" fontId="1" fillId="0" borderId="0" xfId="0" applyNumberFormat="1" applyFont="1"/>
    <xf numFmtId="3" fontId="1" fillId="0" borderId="0" xfId="0" applyNumberFormat="1" applyFont="1" applyAlignment="1">
      <alignment horizontal="right"/>
    </xf>
    <xf numFmtId="1" fontId="1" fillId="0" borderId="0" xfId="0" quotePrefix="1" applyNumberFormat="1" applyFont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0" fontId="4" fillId="0" borderId="0" xfId="0" applyFont="1"/>
    <xf numFmtId="165" fontId="1" fillId="0" borderId="0" xfId="0" applyNumberFormat="1" applyFont="1"/>
    <xf numFmtId="3" fontId="1" fillId="0" borderId="0" xfId="0" applyNumberFormat="1" applyFont="1" applyAlignment="1">
      <alignment horizontal="center"/>
    </xf>
    <xf numFmtId="2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3" applyNumberFormat="1" applyFont="1"/>
    <xf numFmtId="0" fontId="2" fillId="0" borderId="0" xfId="0" applyFont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/>
    <xf numFmtId="43" fontId="9" fillId="0" borderId="0" xfId="0" applyNumberFormat="1" applyFont="1"/>
    <xf numFmtId="3" fontId="1" fillId="0" borderId="0" xfId="1" applyNumberFormat="1" applyFont="1" applyFill="1" applyBorder="1" applyAlignment="1"/>
    <xf numFmtId="169" fontId="8" fillId="0" borderId="0" xfId="0" applyNumberFormat="1" applyFont="1"/>
    <xf numFmtId="0" fontId="8" fillId="0" borderId="0" xfId="0" applyFont="1"/>
    <xf numFmtId="169" fontId="9" fillId="0" borderId="0" xfId="0" applyNumberFormat="1" applyFont="1"/>
    <xf numFmtId="0" fontId="13" fillId="0" borderId="0" xfId="0" applyFont="1"/>
    <xf numFmtId="0" fontId="14" fillId="0" borderId="0" xfId="0" applyFont="1"/>
    <xf numFmtId="0" fontId="18" fillId="0" borderId="0" xfId="0" applyFont="1"/>
    <xf numFmtId="0" fontId="19" fillId="0" borderId="0" xfId="0" applyFont="1"/>
    <xf numFmtId="165" fontId="19" fillId="0" borderId="0" xfId="0" applyNumberFormat="1" applyFont="1"/>
    <xf numFmtId="3" fontId="19" fillId="0" borderId="0" xfId="0" applyNumberFormat="1" applyFont="1"/>
    <xf numFmtId="167" fontId="19" fillId="0" borderId="0" xfId="0" applyNumberFormat="1" applyFont="1"/>
    <xf numFmtId="43" fontId="19" fillId="0" borderId="0" xfId="0" applyNumberFormat="1" applyFont="1"/>
    <xf numFmtId="2" fontId="19" fillId="0" borderId="0" xfId="0" applyNumberFormat="1" applyFont="1"/>
    <xf numFmtId="169" fontId="19" fillId="0" borderId="0" xfId="0" applyNumberFormat="1" applyFont="1"/>
    <xf numFmtId="168" fontId="2" fillId="0" borderId="0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2" fillId="0" borderId="0" xfId="0" quotePrefix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right"/>
    </xf>
    <xf numFmtId="170" fontId="1" fillId="0" borderId="0" xfId="0" applyNumberFormat="1" applyFont="1"/>
    <xf numFmtId="170" fontId="1" fillId="0" borderId="2" xfId="0" applyNumberFormat="1" applyFont="1" applyBorder="1"/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3" fontId="1" fillId="0" borderId="0" xfId="0" applyNumberFormat="1" applyFont="1" applyAlignment="1">
      <alignment horizontal="centerContinuous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Continuous"/>
    </xf>
    <xf numFmtId="1" fontId="1" fillId="0" borderId="0" xfId="0" applyNumberFormat="1" applyFont="1"/>
    <xf numFmtId="166" fontId="1" fillId="0" borderId="2" xfId="0" applyNumberFormat="1" applyFont="1" applyBorder="1"/>
    <xf numFmtId="165" fontId="1" fillId="0" borderId="2" xfId="0" applyNumberFormat="1" applyFont="1" applyBorder="1"/>
    <xf numFmtId="0" fontId="1" fillId="0" borderId="2" xfId="0" applyFont="1" applyBorder="1" applyAlignment="1">
      <alignment horizontal="left" vertical="justify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66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4" fontId="1" fillId="0" borderId="0" xfId="0" applyNumberFormat="1" applyFont="1"/>
    <xf numFmtId="2" fontId="1" fillId="0" borderId="2" xfId="0" applyNumberFormat="1" applyFont="1" applyBorder="1"/>
    <xf numFmtId="4" fontId="10" fillId="0" borderId="0" xfId="0" applyNumberFormat="1" applyFont="1"/>
    <xf numFmtId="0" fontId="4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6" fillId="0" borderId="2" xfId="0" applyFont="1" applyBorder="1"/>
    <xf numFmtId="3" fontId="1" fillId="0" borderId="2" xfId="0" applyNumberFormat="1" applyFont="1" applyBorder="1"/>
    <xf numFmtId="0" fontId="1" fillId="0" borderId="0" xfId="0" applyFont="1" applyAlignment="1">
      <alignment horizontal="left" vertical="top" wrapText="1"/>
    </xf>
    <xf numFmtId="1" fontId="1" fillId="0" borderId="2" xfId="0" applyNumberFormat="1" applyFont="1" applyBorder="1" applyAlignment="1">
      <alignment horizontal="right"/>
    </xf>
    <xf numFmtId="0" fontId="7" fillId="0" borderId="2" xfId="0" applyFont="1" applyBorder="1"/>
    <xf numFmtId="0" fontId="7" fillId="0" borderId="0" xfId="0" applyFont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right"/>
    </xf>
    <xf numFmtId="3" fontId="7" fillId="0" borderId="0" xfId="0" applyNumberFormat="1" applyFont="1"/>
    <xf numFmtId="0" fontId="7" fillId="0" borderId="0" xfId="0" applyFont="1" applyAlignment="1">
      <alignment horizontal="left" vertical="top" wrapText="1"/>
    </xf>
    <xf numFmtId="0" fontId="8" fillId="0" borderId="2" xfId="0" applyFont="1" applyBorder="1"/>
    <xf numFmtId="3" fontId="8" fillId="0" borderId="2" xfId="0" applyNumberFormat="1" applyFont="1" applyBorder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center"/>
    </xf>
    <xf numFmtId="3" fontId="8" fillId="0" borderId="0" xfId="0" applyNumberFormat="1" applyFont="1"/>
    <xf numFmtId="3" fontId="1" fillId="0" borderId="0" xfId="1" applyNumberFormat="1" applyFont="1" applyFill="1" applyBorder="1"/>
    <xf numFmtId="168" fontId="1" fillId="0" borderId="2" xfId="1" applyNumberFormat="1" applyFont="1" applyFill="1" applyBorder="1" applyAlignment="1">
      <alignment horizontal="left"/>
    </xf>
    <xf numFmtId="168" fontId="1" fillId="0" borderId="2" xfId="1" applyNumberFormat="1" applyFont="1" applyFill="1" applyBorder="1"/>
    <xf numFmtId="3" fontId="1" fillId="0" borderId="0" xfId="1" applyNumberFormat="1" applyFont="1" applyFill="1" applyBorder="1" applyAlignment="1">
      <alignment horizontal="centerContinuous"/>
    </xf>
    <xf numFmtId="168" fontId="4" fillId="0" borderId="0" xfId="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5" fillId="0" borderId="1" xfId="0" applyFont="1" applyBorder="1"/>
    <xf numFmtId="0" fontId="23" fillId="0" borderId="3" xfId="0" applyFont="1" applyBorder="1"/>
    <xf numFmtId="0" fontId="24" fillId="0" borderId="3" xfId="0" applyFont="1" applyBorder="1" applyAlignment="1">
      <alignment horizontal="right"/>
    </xf>
    <xf numFmtId="0" fontId="24" fillId="0" borderId="2" xfId="0" applyFont="1" applyBorder="1"/>
    <xf numFmtId="0" fontId="24" fillId="0" borderId="3" xfId="0" applyFont="1" applyBorder="1"/>
    <xf numFmtId="0" fontId="23" fillId="0" borderId="0" xfId="0" applyFont="1"/>
    <xf numFmtId="0" fontId="23" fillId="0" borderId="2" xfId="0" applyFont="1" applyBorder="1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4191000</xdr:colOff>
      <xdr:row>0</xdr:row>
      <xdr:rowOff>617220</xdr:rowOff>
    </xdr:to>
    <xdr:pic>
      <xdr:nvPicPr>
        <xdr:cNvPr id="1069" name="Picture 8" descr="PrintLogo">
          <a:extLst>
            <a:ext uri="{FF2B5EF4-FFF2-40B4-BE49-F238E27FC236}">
              <a16:creationId xmlns:a16="http://schemas.microsoft.com/office/drawing/2014/main" id="{E6E29FD9-EEF5-BA38-5470-99501B17C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A30"/>
  <sheetViews>
    <sheetView tabSelected="1" workbookViewId="0">
      <selection activeCell="A4" sqref="A4"/>
    </sheetView>
  </sheetViews>
  <sheetFormatPr defaultRowHeight="15" x14ac:dyDescent="0.25"/>
  <cols>
    <col min="1" max="1" width="111.5703125" customWidth="1"/>
  </cols>
  <sheetData>
    <row r="1" spans="1:1" ht="50.1" customHeight="1" x14ac:dyDescent="0.25"/>
    <row r="2" spans="1:1" ht="15.75" x14ac:dyDescent="0.25">
      <c r="A2" s="6" t="s">
        <v>188</v>
      </c>
    </row>
    <row r="3" spans="1:1" ht="15.75" x14ac:dyDescent="0.25">
      <c r="A3" s="6"/>
    </row>
    <row r="4" spans="1:1" x14ac:dyDescent="0.25">
      <c r="A4" t="s">
        <v>226</v>
      </c>
    </row>
    <row r="6" spans="1:1" x14ac:dyDescent="0.25">
      <c r="A6" t="s">
        <v>0</v>
      </c>
    </row>
    <row r="8" spans="1:1" x14ac:dyDescent="0.25">
      <c r="A8" s="5" t="s">
        <v>44</v>
      </c>
    </row>
    <row r="9" spans="1:1" x14ac:dyDescent="0.25">
      <c r="A9" s="5"/>
    </row>
    <row r="10" spans="1:1" x14ac:dyDescent="0.25">
      <c r="A10" s="5" t="s">
        <v>35</v>
      </c>
    </row>
    <row r="11" spans="1:1" x14ac:dyDescent="0.25">
      <c r="A11" s="5"/>
    </row>
    <row r="12" spans="1:1" x14ac:dyDescent="0.25">
      <c r="A12" s="5" t="s">
        <v>37</v>
      </c>
    </row>
    <row r="13" spans="1:1" x14ac:dyDescent="0.25">
      <c r="A13" s="5"/>
    </row>
    <row r="14" spans="1:1" x14ac:dyDescent="0.25">
      <c r="A14" s="5" t="s">
        <v>38</v>
      </c>
    </row>
    <row r="15" spans="1:1" x14ac:dyDescent="0.25">
      <c r="A15" s="5"/>
    </row>
    <row r="16" spans="1:1" x14ac:dyDescent="0.25">
      <c r="A16" s="5" t="s">
        <v>39</v>
      </c>
    </row>
    <row r="17" spans="1:1" x14ac:dyDescent="0.25">
      <c r="A17" s="5"/>
    </row>
    <row r="18" spans="1:1" x14ac:dyDescent="0.25">
      <c r="A18" s="5" t="s">
        <v>40</v>
      </c>
    </row>
    <row r="19" spans="1:1" x14ac:dyDescent="0.25">
      <c r="A19" s="5"/>
    </row>
    <row r="20" spans="1:1" x14ac:dyDescent="0.25">
      <c r="A20" s="5" t="s">
        <v>41</v>
      </c>
    </row>
    <row r="21" spans="1:1" x14ac:dyDescent="0.25">
      <c r="A21" s="5"/>
    </row>
    <row r="22" spans="1:1" x14ac:dyDescent="0.25">
      <c r="A22" s="5" t="s">
        <v>42</v>
      </c>
    </row>
    <row r="23" spans="1:1" x14ac:dyDescent="0.25">
      <c r="A23" s="5"/>
    </row>
    <row r="24" spans="1:1" x14ac:dyDescent="0.25">
      <c r="A24" s="5" t="s">
        <v>43</v>
      </c>
    </row>
    <row r="26" spans="1:1" x14ac:dyDescent="0.25">
      <c r="A26" s="5" t="s">
        <v>203</v>
      </c>
    </row>
    <row r="27" spans="1:1" x14ac:dyDescent="0.25">
      <c r="A27" s="5"/>
    </row>
    <row r="29" spans="1:1" x14ac:dyDescent="0.25">
      <c r="A29" s="5"/>
    </row>
    <row r="30" spans="1:1" x14ac:dyDescent="0.25">
      <c r="A30" t="s">
        <v>218</v>
      </c>
    </row>
  </sheetData>
  <hyperlinks>
    <hyperlink ref="A10" location="CottonTable2!A1" display="Table 2—World cotton supply and use estimates" xr:uid="{00000000-0004-0000-0000-000000000000}"/>
    <hyperlink ref="A12" location="CottonTable3!A1" display="Table 3—U.S. fiber supply" xr:uid="{00000000-0004-0000-0000-000001000000}"/>
    <hyperlink ref="A14" location="CottonTable4!A1" display="Table 4—U.S. fiber demand" xr:uid="{00000000-0004-0000-0000-000002000000}"/>
    <hyperlink ref="A16" location="CottonTable5!A1" display="Table 5—U.S. and world fiber prices" xr:uid="{00000000-0004-0000-0000-000003000000}"/>
    <hyperlink ref="A18" location="CottonTable6!A1" display="Table 6—U.S. textile imports, by fiber" xr:uid="{00000000-0004-0000-0000-000004000000}"/>
    <hyperlink ref="A20" location="CottonTable7!A1" display="Table 7—U.S. textile exports, by fiber" xr:uid="{00000000-0004-0000-0000-000005000000}"/>
    <hyperlink ref="A22" location="CottonTable8!A1" display="Table 8—U.S. cotton textile imports, by origin" xr:uid="{00000000-0004-0000-0000-000006000000}"/>
    <hyperlink ref="A24" location="CottonTable9!A1" display="Table 9—U.S. cotton textile exports, by destination " xr:uid="{00000000-0004-0000-0000-000007000000}"/>
    <hyperlink ref="A8" location="CottonTable1!A1" display="Table 1—U.S. cotton supply and use estimates" xr:uid="{00000000-0004-0000-0000-000008000000}"/>
    <hyperlink ref="A26" location="CottonTable10!A1" display="Table 10—U.S. actual and projected cotton acreage" xr:uid="{00000000-0004-0000-0000-000009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56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  <col min="6" max="6" width="11.140625" bestFit="1" customWidth="1"/>
  </cols>
  <sheetData>
    <row r="1" spans="1:6" x14ac:dyDescent="0.25">
      <c r="A1" s="88" t="s">
        <v>197</v>
      </c>
      <c r="B1" s="88"/>
      <c r="C1" s="88"/>
      <c r="D1" s="89"/>
      <c r="E1" s="89"/>
      <c r="F1" s="25"/>
    </row>
    <row r="2" spans="1:6" x14ac:dyDescent="0.25">
      <c r="A2" s="26"/>
      <c r="B2" s="109" t="s">
        <v>200</v>
      </c>
      <c r="C2" s="109" t="s">
        <v>201</v>
      </c>
      <c r="D2" s="109" t="s">
        <v>202</v>
      </c>
      <c r="E2" s="109" t="s">
        <v>202</v>
      </c>
      <c r="F2" s="25"/>
    </row>
    <row r="3" spans="1:6" x14ac:dyDescent="0.25">
      <c r="A3" s="90" t="s">
        <v>104</v>
      </c>
      <c r="B3" s="43">
        <v>2022</v>
      </c>
      <c r="C3" s="43">
        <v>2023</v>
      </c>
      <c r="D3" s="43">
        <v>2023</v>
      </c>
      <c r="E3" s="43">
        <v>2022</v>
      </c>
      <c r="F3" s="25"/>
    </row>
    <row r="4" spans="1:6" ht="8.25" customHeight="1" x14ac:dyDescent="0.25">
      <c r="A4" s="91"/>
      <c r="B4" s="9"/>
      <c r="C4" s="9"/>
      <c r="D4" s="9"/>
      <c r="E4" s="9"/>
      <c r="F4" s="25"/>
    </row>
    <row r="5" spans="1:6" x14ac:dyDescent="0.25">
      <c r="A5" s="26"/>
      <c r="B5" s="111" t="s">
        <v>148</v>
      </c>
      <c r="C5" s="111"/>
      <c r="D5" s="111"/>
      <c r="E5" s="111"/>
      <c r="F5" s="25"/>
    </row>
    <row r="6" spans="1:6" ht="8.25" customHeight="1" x14ac:dyDescent="0.25">
      <c r="A6" s="26"/>
      <c r="B6" s="57"/>
      <c r="C6" s="45"/>
      <c r="D6" s="59"/>
      <c r="E6" s="59"/>
      <c r="F6" s="25"/>
    </row>
    <row r="7" spans="1:6" x14ac:dyDescent="0.25">
      <c r="A7" s="26" t="s">
        <v>106</v>
      </c>
      <c r="B7" s="92">
        <v>68476.399999999994</v>
      </c>
      <c r="C7" s="92">
        <v>78807.8</v>
      </c>
      <c r="D7" s="92">
        <v>91843.4</v>
      </c>
      <c r="E7" s="92">
        <v>103299.3</v>
      </c>
      <c r="F7" s="26"/>
    </row>
    <row r="8" spans="1:6" x14ac:dyDescent="0.25">
      <c r="A8" s="26" t="s">
        <v>149</v>
      </c>
      <c r="B8" s="92">
        <v>153.4</v>
      </c>
      <c r="C8" s="92">
        <v>138.9</v>
      </c>
      <c r="D8" s="92">
        <v>133</v>
      </c>
      <c r="E8" s="92">
        <v>122.6</v>
      </c>
      <c r="F8" s="26"/>
    </row>
    <row r="9" spans="1:6" x14ac:dyDescent="0.25">
      <c r="A9" s="26" t="s">
        <v>107</v>
      </c>
      <c r="B9" s="92">
        <v>7646</v>
      </c>
      <c r="C9" s="92">
        <v>6624.4</v>
      </c>
      <c r="D9" s="92">
        <v>7033.5</v>
      </c>
      <c r="E9" s="92">
        <v>6179</v>
      </c>
      <c r="F9" s="26"/>
    </row>
    <row r="10" spans="1:6" x14ac:dyDescent="0.25">
      <c r="A10" s="26" t="s">
        <v>150</v>
      </c>
      <c r="B10" s="92">
        <v>175.7</v>
      </c>
      <c r="C10" s="92">
        <v>100.4</v>
      </c>
      <c r="D10" s="92">
        <v>149.80000000000001</v>
      </c>
      <c r="E10" s="92">
        <v>193.3</v>
      </c>
      <c r="F10" s="26"/>
    </row>
    <row r="11" spans="1:6" x14ac:dyDescent="0.25">
      <c r="A11" s="26" t="s">
        <v>108</v>
      </c>
      <c r="B11" s="92">
        <v>10716.1</v>
      </c>
      <c r="C11" s="92">
        <v>14419</v>
      </c>
      <c r="D11" s="92">
        <v>18526.2</v>
      </c>
      <c r="E11" s="92">
        <v>19026.400000000001</v>
      </c>
      <c r="F11" s="26"/>
    </row>
    <row r="12" spans="1:6" x14ac:dyDescent="0.25">
      <c r="A12" s="26" t="s">
        <v>109</v>
      </c>
      <c r="B12" s="92">
        <v>1693.6</v>
      </c>
      <c r="C12" s="92">
        <v>5886.7</v>
      </c>
      <c r="D12" s="92">
        <v>6533.2</v>
      </c>
      <c r="E12" s="92">
        <v>6886</v>
      </c>
      <c r="F12" s="26"/>
    </row>
    <row r="13" spans="1:6" x14ac:dyDescent="0.25">
      <c r="A13" s="26" t="s">
        <v>110</v>
      </c>
      <c r="B13" s="92">
        <v>3054</v>
      </c>
      <c r="C13" s="92">
        <v>2134.3000000000002</v>
      </c>
      <c r="D13" s="92">
        <v>1077.3</v>
      </c>
      <c r="E13" s="92">
        <v>4470.3999999999996</v>
      </c>
      <c r="F13" s="26"/>
    </row>
    <row r="14" spans="1:6" x14ac:dyDescent="0.25">
      <c r="A14" s="26" t="s">
        <v>111</v>
      </c>
      <c r="B14" s="92">
        <v>102.7</v>
      </c>
      <c r="C14" s="92">
        <v>47.3</v>
      </c>
      <c r="D14" s="92">
        <v>69</v>
      </c>
      <c r="E14" s="92">
        <v>89.7</v>
      </c>
      <c r="F14" s="26"/>
    </row>
    <row r="15" spans="1:6" x14ac:dyDescent="0.25">
      <c r="A15" s="26" t="s">
        <v>112</v>
      </c>
      <c r="B15" s="92">
        <v>33427.199999999997</v>
      </c>
      <c r="C15" s="92">
        <v>36145.1</v>
      </c>
      <c r="D15" s="92">
        <v>45196.7</v>
      </c>
      <c r="E15" s="92">
        <v>48348</v>
      </c>
      <c r="F15" s="26"/>
    </row>
    <row r="16" spans="1:6" x14ac:dyDescent="0.25">
      <c r="A16" s="26" t="s">
        <v>113</v>
      </c>
      <c r="B16" s="92">
        <v>8260.4</v>
      </c>
      <c r="C16" s="92">
        <v>11800</v>
      </c>
      <c r="D16" s="92">
        <v>11354.6</v>
      </c>
      <c r="E16" s="92">
        <v>13822.1</v>
      </c>
      <c r="F16" s="26"/>
    </row>
    <row r="17" spans="1:6" x14ac:dyDescent="0.25">
      <c r="A17" s="26" t="s">
        <v>114</v>
      </c>
      <c r="B17" s="92">
        <v>2503.8000000000002</v>
      </c>
      <c r="C17" s="92">
        <v>803.9</v>
      </c>
      <c r="D17" s="92">
        <v>1135.8</v>
      </c>
      <c r="E17" s="92">
        <v>3522.1</v>
      </c>
      <c r="F17" s="26"/>
    </row>
    <row r="18" spans="1:6" x14ac:dyDescent="0.25">
      <c r="A18" s="26" t="s">
        <v>151</v>
      </c>
      <c r="B18" s="92">
        <v>258.7</v>
      </c>
      <c r="C18" s="92">
        <v>230.4</v>
      </c>
      <c r="D18" s="92">
        <v>160.6</v>
      </c>
      <c r="E18" s="92">
        <v>165.3</v>
      </c>
      <c r="F18" s="26"/>
    </row>
    <row r="19" spans="1:6" x14ac:dyDescent="0.25">
      <c r="A19" s="26" t="s">
        <v>115</v>
      </c>
      <c r="B19" s="92">
        <v>1591.1</v>
      </c>
      <c r="C19" s="92">
        <v>2058.4</v>
      </c>
      <c r="D19" s="92">
        <v>1957</v>
      </c>
      <c r="E19" s="92">
        <v>2432.6</v>
      </c>
      <c r="F19" s="26"/>
    </row>
    <row r="20" spans="1:6" x14ac:dyDescent="0.25">
      <c r="A20" s="26" t="s">
        <v>152</v>
      </c>
      <c r="B20" s="92">
        <v>94.3</v>
      </c>
      <c r="C20" s="92">
        <v>315.39999999999998</v>
      </c>
      <c r="D20" s="92">
        <v>216.4</v>
      </c>
      <c r="E20" s="92">
        <v>265.39999999999998</v>
      </c>
      <c r="F20" s="26"/>
    </row>
    <row r="21" spans="1:6" x14ac:dyDescent="0.25">
      <c r="A21" s="26" t="s">
        <v>153</v>
      </c>
      <c r="B21" s="92">
        <v>199.3</v>
      </c>
      <c r="C21" s="92">
        <v>137</v>
      </c>
      <c r="D21" s="92">
        <v>259</v>
      </c>
      <c r="E21" s="92">
        <v>222.3</v>
      </c>
      <c r="F21" s="26"/>
    </row>
    <row r="22" spans="1:6" x14ac:dyDescent="0.25">
      <c r="A22" s="26" t="s">
        <v>116</v>
      </c>
      <c r="B22" s="92">
        <v>725.8</v>
      </c>
      <c r="C22" s="92">
        <v>901.2</v>
      </c>
      <c r="D22" s="92">
        <v>789.8</v>
      </c>
      <c r="E22" s="92">
        <v>1627.9</v>
      </c>
      <c r="F22" s="26"/>
    </row>
    <row r="23" spans="1:6" x14ac:dyDescent="0.25">
      <c r="A23" s="26" t="s">
        <v>117</v>
      </c>
      <c r="B23" s="92">
        <v>97.3</v>
      </c>
      <c r="C23" s="92">
        <v>42.2</v>
      </c>
      <c r="D23" s="92">
        <v>47.2</v>
      </c>
      <c r="E23" s="92">
        <v>87.3</v>
      </c>
      <c r="F23" s="26"/>
    </row>
    <row r="24" spans="1:6" x14ac:dyDescent="0.25">
      <c r="A24" s="26" t="s">
        <v>118</v>
      </c>
      <c r="B24" s="92">
        <v>2376.1</v>
      </c>
      <c r="C24" s="92">
        <v>2155.9</v>
      </c>
      <c r="D24" s="92">
        <v>2607.9</v>
      </c>
      <c r="E24" s="92">
        <v>1810.4</v>
      </c>
      <c r="F24" s="26"/>
    </row>
    <row r="25" spans="1:6" x14ac:dyDescent="0.25">
      <c r="A25" s="26" t="s">
        <v>154</v>
      </c>
      <c r="B25" s="92">
        <v>255.6</v>
      </c>
      <c r="C25" s="92">
        <v>103.4</v>
      </c>
      <c r="D25" s="92">
        <v>238.5</v>
      </c>
      <c r="E25" s="92">
        <v>116.8</v>
      </c>
      <c r="F25" s="26"/>
    </row>
    <row r="26" spans="1:6" x14ac:dyDescent="0.25">
      <c r="A26" s="26" t="s">
        <v>155</v>
      </c>
      <c r="B26" s="92">
        <v>123.8</v>
      </c>
      <c r="C26" s="92">
        <v>147</v>
      </c>
      <c r="D26" s="92">
        <v>139.1</v>
      </c>
      <c r="E26" s="92">
        <v>161.30000000000001</v>
      </c>
      <c r="F26" s="26"/>
    </row>
    <row r="27" spans="1:6" x14ac:dyDescent="0.25">
      <c r="A27" s="26" t="s">
        <v>119</v>
      </c>
      <c r="B27" s="92">
        <v>314.60000000000002</v>
      </c>
      <c r="C27" s="92">
        <v>212.5</v>
      </c>
      <c r="D27" s="92">
        <v>304.3</v>
      </c>
      <c r="E27" s="92">
        <v>276.2</v>
      </c>
      <c r="F27" s="26"/>
    </row>
    <row r="28" spans="1:6" x14ac:dyDescent="0.25">
      <c r="A28" s="26" t="s">
        <v>120</v>
      </c>
      <c r="B28" s="92">
        <v>191.7</v>
      </c>
      <c r="C28" s="92">
        <v>168.5</v>
      </c>
      <c r="D28" s="92">
        <v>135.30000000000001</v>
      </c>
      <c r="E28" s="92">
        <v>199.2</v>
      </c>
      <c r="F28" s="26"/>
    </row>
    <row r="29" spans="1:6" x14ac:dyDescent="0.25">
      <c r="A29" s="26" t="s">
        <v>156</v>
      </c>
      <c r="B29" s="92">
        <v>181.8</v>
      </c>
      <c r="C29" s="92">
        <v>127.8</v>
      </c>
      <c r="D29" s="92">
        <v>359.2</v>
      </c>
      <c r="E29" s="92">
        <v>172.3</v>
      </c>
      <c r="F29" s="26"/>
    </row>
    <row r="30" spans="1:6" x14ac:dyDescent="0.25">
      <c r="A30" s="26" t="s">
        <v>216</v>
      </c>
      <c r="B30" s="92">
        <v>21.6</v>
      </c>
      <c r="C30" s="92">
        <v>62.4</v>
      </c>
      <c r="D30" s="92">
        <v>41</v>
      </c>
      <c r="E30" s="92">
        <v>76.7</v>
      </c>
      <c r="F30" s="26"/>
    </row>
    <row r="31" spans="1:6" x14ac:dyDescent="0.25">
      <c r="A31" s="26" t="s">
        <v>157</v>
      </c>
      <c r="B31" s="92">
        <v>533.6</v>
      </c>
      <c r="C31" s="92">
        <v>742</v>
      </c>
      <c r="D31" s="92">
        <v>795.1</v>
      </c>
      <c r="E31" s="92">
        <v>392.2</v>
      </c>
      <c r="F31" s="26"/>
    </row>
    <row r="32" spans="1:6" x14ac:dyDescent="0.25">
      <c r="A32" s="26" t="s">
        <v>123</v>
      </c>
      <c r="B32" s="92">
        <v>4020.2</v>
      </c>
      <c r="C32" s="92">
        <v>2909.1</v>
      </c>
      <c r="D32" s="92">
        <v>3590.2</v>
      </c>
      <c r="E32" s="92">
        <v>2849.5</v>
      </c>
      <c r="F32" s="26"/>
    </row>
    <row r="33" spans="1:6" x14ac:dyDescent="0.25">
      <c r="A33" s="26" t="s">
        <v>127</v>
      </c>
      <c r="B33" s="92">
        <v>883.3</v>
      </c>
      <c r="C33" s="92">
        <v>437.9</v>
      </c>
      <c r="D33" s="92">
        <v>412.3</v>
      </c>
      <c r="E33" s="92">
        <v>679</v>
      </c>
      <c r="F33" s="26"/>
    </row>
    <row r="34" spans="1:6" x14ac:dyDescent="0.25">
      <c r="A34" s="26" t="s">
        <v>128</v>
      </c>
      <c r="B34" s="92">
        <v>318.10000000000002</v>
      </c>
      <c r="C34" s="92">
        <v>136.6</v>
      </c>
      <c r="D34" s="92">
        <v>310.3</v>
      </c>
      <c r="E34" s="92">
        <v>101.2</v>
      </c>
      <c r="F34" s="26"/>
    </row>
    <row r="35" spans="1:6" x14ac:dyDescent="0.25">
      <c r="A35" s="26" t="s">
        <v>129</v>
      </c>
      <c r="B35" s="92">
        <v>268.39999999999998</v>
      </c>
      <c r="C35" s="92">
        <v>175.7</v>
      </c>
      <c r="D35" s="92">
        <v>484.5</v>
      </c>
      <c r="E35" s="92">
        <v>76.7</v>
      </c>
      <c r="F35" s="26"/>
    </row>
    <row r="36" spans="1:6" x14ac:dyDescent="0.25">
      <c r="A36" s="26" t="s">
        <v>131</v>
      </c>
      <c r="B36" s="92">
        <v>136.69999999999999</v>
      </c>
      <c r="C36" s="92">
        <v>82.5</v>
      </c>
      <c r="D36" s="92">
        <v>136</v>
      </c>
      <c r="E36" s="92">
        <v>107.6</v>
      </c>
      <c r="F36" s="26"/>
    </row>
    <row r="37" spans="1:6" x14ac:dyDescent="0.25">
      <c r="A37" s="26" t="s">
        <v>132</v>
      </c>
      <c r="B37" s="92">
        <v>653.9</v>
      </c>
      <c r="C37" s="92">
        <v>566.4</v>
      </c>
      <c r="D37" s="92">
        <v>673.8</v>
      </c>
      <c r="E37" s="92">
        <v>560</v>
      </c>
      <c r="F37" s="26"/>
    </row>
    <row r="38" spans="1:6" x14ac:dyDescent="0.25">
      <c r="A38" s="26" t="s">
        <v>158</v>
      </c>
      <c r="B38" s="92">
        <v>40</v>
      </c>
      <c r="C38" s="92">
        <v>81.400000000000006</v>
      </c>
      <c r="D38" s="92">
        <v>119.7</v>
      </c>
      <c r="E38" s="92">
        <v>89.4</v>
      </c>
      <c r="F38" s="26"/>
    </row>
    <row r="39" spans="1:6" x14ac:dyDescent="0.25">
      <c r="A39" s="26" t="s">
        <v>137</v>
      </c>
      <c r="B39" s="92">
        <v>567.20000000000005</v>
      </c>
      <c r="C39" s="92">
        <v>536.9</v>
      </c>
      <c r="D39" s="92">
        <v>403.4</v>
      </c>
      <c r="E39" s="92">
        <v>330.4</v>
      </c>
      <c r="F39" s="26"/>
    </row>
    <row r="40" spans="1:6" x14ac:dyDescent="0.25">
      <c r="A40" s="26" t="s">
        <v>139</v>
      </c>
      <c r="B40" s="92">
        <v>76.900000000000006</v>
      </c>
      <c r="C40" s="92">
        <v>69.400000000000006</v>
      </c>
      <c r="D40" s="92">
        <v>114.6</v>
      </c>
      <c r="E40" s="92">
        <v>103.4</v>
      </c>
      <c r="F40" s="26"/>
    </row>
    <row r="41" spans="1:6" x14ac:dyDescent="0.25">
      <c r="A41" s="26" t="s">
        <v>159</v>
      </c>
      <c r="B41" s="92">
        <v>286.89999999999998</v>
      </c>
      <c r="C41" s="92">
        <v>401.4</v>
      </c>
      <c r="D41" s="92">
        <v>377.9</v>
      </c>
      <c r="E41" s="92">
        <v>232.4</v>
      </c>
      <c r="F41" s="26"/>
    </row>
    <row r="42" spans="1:6" x14ac:dyDescent="0.25">
      <c r="A42" s="26" t="s">
        <v>160</v>
      </c>
      <c r="B42" s="92">
        <v>107.8</v>
      </c>
      <c r="C42" s="92">
        <v>65.400000000000006</v>
      </c>
      <c r="D42" s="92">
        <v>156.69999999999999</v>
      </c>
      <c r="E42" s="92">
        <v>85.1</v>
      </c>
      <c r="F42" s="26"/>
    </row>
    <row r="43" spans="1:6" x14ac:dyDescent="0.25">
      <c r="A43" s="26" t="s">
        <v>142</v>
      </c>
      <c r="B43" s="92">
        <v>334.1</v>
      </c>
      <c r="C43" s="92">
        <v>269.39999999999998</v>
      </c>
      <c r="D43" s="92">
        <v>281.89999999999998</v>
      </c>
      <c r="E43" s="92">
        <v>512.5</v>
      </c>
      <c r="F43" s="26"/>
    </row>
    <row r="44" spans="1:6" x14ac:dyDescent="0.25">
      <c r="A44" s="26" t="s">
        <v>161</v>
      </c>
      <c r="B44" s="92">
        <v>299.8</v>
      </c>
      <c r="C44" s="92">
        <v>227.9</v>
      </c>
      <c r="D44" s="92">
        <v>236.6</v>
      </c>
      <c r="E44" s="92">
        <v>322.8</v>
      </c>
      <c r="F44" s="26"/>
    </row>
    <row r="45" spans="1:6" x14ac:dyDescent="0.25">
      <c r="A45" s="26" t="s">
        <v>221</v>
      </c>
      <c r="B45" s="92">
        <v>24.4</v>
      </c>
      <c r="C45" s="92">
        <v>21.8</v>
      </c>
      <c r="D45" s="92">
        <v>33.9</v>
      </c>
      <c r="E45" s="92">
        <v>160</v>
      </c>
      <c r="F45" s="26"/>
    </row>
    <row r="46" spans="1:6" x14ac:dyDescent="0.25">
      <c r="A46" s="26" t="s">
        <v>143</v>
      </c>
      <c r="B46" s="92">
        <v>336.3</v>
      </c>
      <c r="C46" s="92">
        <v>387.6</v>
      </c>
      <c r="D46" s="92">
        <v>1216.4000000000001</v>
      </c>
      <c r="E46" s="92">
        <v>3393.4</v>
      </c>
      <c r="F46" s="26"/>
    </row>
    <row r="47" spans="1:6" x14ac:dyDescent="0.25">
      <c r="A47" s="26" t="s">
        <v>162</v>
      </c>
      <c r="B47" s="92">
        <v>163.5</v>
      </c>
      <c r="C47" s="92">
        <v>289.8</v>
      </c>
      <c r="D47" s="92">
        <v>1149.0999999999999</v>
      </c>
      <c r="E47" s="92">
        <v>3251.1</v>
      </c>
      <c r="F47" s="26"/>
    </row>
    <row r="48" spans="1:6" x14ac:dyDescent="0.25">
      <c r="A48" s="88" t="s">
        <v>163</v>
      </c>
      <c r="B48" s="89">
        <v>77134.2</v>
      </c>
      <c r="C48" s="89">
        <v>86588.2</v>
      </c>
      <c r="D48" s="89">
        <v>101496.8</v>
      </c>
      <c r="E48" s="78">
        <v>114297.9</v>
      </c>
      <c r="F48" s="25"/>
    </row>
    <row r="49" spans="1:6" ht="3.95" customHeight="1" x14ac:dyDescent="0.25">
      <c r="A49" s="26"/>
      <c r="B49" s="92"/>
      <c r="C49" s="92"/>
      <c r="D49" s="92"/>
      <c r="E49" s="3"/>
      <c r="F49" s="25"/>
    </row>
    <row r="50" spans="1:6" ht="14.1" customHeight="1" x14ac:dyDescent="0.25">
      <c r="A50" s="1" t="s">
        <v>238</v>
      </c>
      <c r="B50" s="1"/>
      <c r="C50" s="1"/>
      <c r="D50" s="3"/>
      <c r="E50" s="100"/>
      <c r="F50" s="37"/>
    </row>
    <row r="51" spans="1:6" ht="14.1" customHeight="1" x14ac:dyDescent="0.25">
      <c r="A51" s="1" t="s">
        <v>217</v>
      </c>
      <c r="B51" s="1"/>
      <c r="C51" s="1"/>
      <c r="D51" s="3"/>
      <c r="E51" s="100"/>
      <c r="F51" s="37"/>
    </row>
    <row r="52" spans="1:6" ht="6.95" customHeight="1" x14ac:dyDescent="0.25">
      <c r="A52" s="1"/>
      <c r="B52" s="1"/>
      <c r="C52" s="1"/>
      <c r="D52" s="3"/>
      <c r="E52" s="100"/>
      <c r="F52" s="37"/>
    </row>
    <row r="53" spans="1:6" ht="14.1" customHeight="1" x14ac:dyDescent="0.25">
      <c r="A53" s="113" t="s">
        <v>239</v>
      </c>
      <c r="B53" s="113"/>
      <c r="C53" s="113"/>
      <c r="D53" s="113"/>
      <c r="E53" s="113"/>
      <c r="F53" s="37"/>
    </row>
    <row r="54" spans="1:6" ht="14.1" customHeight="1" x14ac:dyDescent="0.25">
      <c r="A54" s="79" t="s">
        <v>219</v>
      </c>
      <c r="B54" s="79"/>
      <c r="C54" s="79"/>
      <c r="D54" s="79"/>
      <c r="E54" s="79"/>
      <c r="F54" s="37"/>
    </row>
    <row r="55" spans="1:6" ht="6.95" customHeight="1" x14ac:dyDescent="0.25">
      <c r="A55" s="98"/>
      <c r="B55" s="1"/>
      <c r="C55" s="1"/>
      <c r="D55" s="3"/>
      <c r="E55" s="100"/>
      <c r="F55" s="37"/>
    </row>
    <row r="56" spans="1:6" ht="14.1" customHeight="1" x14ac:dyDescent="0.25">
      <c r="A56" s="1" t="s">
        <v>231</v>
      </c>
      <c r="B56" s="98"/>
      <c r="C56" s="98"/>
      <c r="D56" s="3"/>
      <c r="E56" s="100"/>
      <c r="F56" s="27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51"/>
  <sheetViews>
    <sheetView showGridLines="0" workbookViewId="0"/>
  </sheetViews>
  <sheetFormatPr defaultRowHeight="15" x14ac:dyDescent="0.25"/>
  <cols>
    <col min="1" max="1" width="16.7109375" customWidth="1"/>
    <col min="2" max="5" width="12.42578125" customWidth="1"/>
  </cols>
  <sheetData>
    <row r="1" spans="1:6" ht="16.5" customHeight="1" x14ac:dyDescent="0.25">
      <c r="A1" s="1" t="s">
        <v>222</v>
      </c>
      <c r="B1" s="1"/>
      <c r="C1" s="1"/>
      <c r="D1" s="1"/>
      <c r="E1" s="98"/>
      <c r="F1" s="31"/>
    </row>
    <row r="2" spans="1:6" x14ac:dyDescent="0.25">
      <c r="A2" s="39"/>
      <c r="B2" s="40" t="s">
        <v>204</v>
      </c>
      <c r="C2" s="40" t="s">
        <v>204</v>
      </c>
      <c r="D2" s="40" t="s">
        <v>205</v>
      </c>
      <c r="E2" s="101"/>
      <c r="F2" s="31"/>
    </row>
    <row r="3" spans="1:6" x14ac:dyDescent="0.25">
      <c r="A3" s="41" t="s">
        <v>164</v>
      </c>
      <c r="B3" s="42">
        <v>2021</v>
      </c>
      <c r="C3" s="42">
        <v>2022</v>
      </c>
      <c r="D3" s="43" t="s">
        <v>240</v>
      </c>
      <c r="E3" s="43" t="s">
        <v>241</v>
      </c>
      <c r="F3" s="31"/>
    </row>
    <row r="4" spans="1:6" x14ac:dyDescent="0.25">
      <c r="A4" s="1"/>
      <c r="B4" s="44" t="s">
        <v>206</v>
      </c>
      <c r="C4" s="45"/>
      <c r="D4" s="45"/>
      <c r="E4" s="46" t="s">
        <v>207</v>
      </c>
      <c r="F4" s="31"/>
    </row>
    <row r="5" spans="1:6" x14ac:dyDescent="0.25">
      <c r="A5" s="1" t="s">
        <v>3</v>
      </c>
      <c r="B5" s="1"/>
      <c r="C5" s="1"/>
      <c r="D5" s="1"/>
      <c r="E5" s="1"/>
      <c r="F5" s="31"/>
    </row>
    <row r="6" spans="1:6" x14ac:dyDescent="0.25">
      <c r="A6" s="1" t="s">
        <v>165</v>
      </c>
      <c r="B6" s="20">
        <v>405</v>
      </c>
      <c r="C6" s="20">
        <v>435</v>
      </c>
      <c r="D6" s="20">
        <v>400</v>
      </c>
      <c r="E6" s="47">
        <f>(D6/C6)*100</f>
        <v>91.954022988505741</v>
      </c>
      <c r="F6" s="31"/>
    </row>
    <row r="7" spans="1:6" x14ac:dyDescent="0.25">
      <c r="A7" s="1" t="s">
        <v>166</v>
      </c>
      <c r="B7" s="20">
        <v>92</v>
      </c>
      <c r="C7" s="20">
        <v>106</v>
      </c>
      <c r="D7" s="20">
        <v>90</v>
      </c>
      <c r="E7" s="47">
        <f t="shared" ref="E7:E31" si="0">(D7/C7)*100</f>
        <v>84.905660377358487</v>
      </c>
      <c r="F7" s="31"/>
    </row>
    <row r="8" spans="1:6" x14ac:dyDescent="0.25">
      <c r="A8" s="1" t="s">
        <v>167</v>
      </c>
      <c r="B8" s="20">
        <v>1170</v>
      </c>
      <c r="C8" s="20">
        <v>1290</v>
      </c>
      <c r="D8" s="20">
        <v>1200</v>
      </c>
      <c r="E8" s="47">
        <f t="shared" si="0"/>
        <v>93.023255813953483</v>
      </c>
      <c r="F8" s="31"/>
    </row>
    <row r="9" spans="1:6" x14ac:dyDescent="0.25">
      <c r="A9" s="1" t="s">
        <v>208</v>
      </c>
      <c r="B9" s="20">
        <v>375</v>
      </c>
      <c r="C9" s="20">
        <v>470</v>
      </c>
      <c r="D9" s="20">
        <v>360</v>
      </c>
      <c r="E9" s="47">
        <f t="shared" si="0"/>
        <v>76.59574468085107</v>
      </c>
      <c r="F9" s="31"/>
    </row>
    <row r="10" spans="1:6" x14ac:dyDescent="0.25">
      <c r="A10" s="1" t="s">
        <v>209</v>
      </c>
      <c r="B10" s="20">
        <v>210</v>
      </c>
      <c r="C10" s="20">
        <v>270</v>
      </c>
      <c r="D10" s="20">
        <v>240</v>
      </c>
      <c r="E10" s="47">
        <f t="shared" si="0"/>
        <v>88.888888888888886</v>
      </c>
      <c r="F10" s="31"/>
    </row>
    <row r="11" spans="1:6" x14ac:dyDescent="0.25">
      <c r="A11" s="1" t="s">
        <v>168</v>
      </c>
      <c r="B11" s="20">
        <v>75</v>
      </c>
      <c r="C11" s="20">
        <v>91</v>
      </c>
      <c r="D11" s="20">
        <v>82</v>
      </c>
      <c r="E11" s="47">
        <f t="shared" si="0"/>
        <v>90.109890109890117</v>
      </c>
      <c r="F11" s="31"/>
    </row>
    <row r="12" spans="1:6" x14ac:dyDescent="0.25">
      <c r="A12" s="1" t="s">
        <v>169</v>
      </c>
      <c r="B12" s="20">
        <f>SUM(B6:B11)</f>
        <v>2327</v>
      </c>
      <c r="C12" s="20">
        <f>SUM(C6:C11)</f>
        <v>2662</v>
      </c>
      <c r="D12" s="20">
        <f>SUM(D6:D11)</f>
        <v>2372</v>
      </c>
      <c r="E12" s="47">
        <f t="shared" si="0"/>
        <v>89.105935386927129</v>
      </c>
      <c r="F12" s="31"/>
    </row>
    <row r="13" spans="1:6" x14ac:dyDescent="0.25">
      <c r="A13" s="1"/>
      <c r="B13" s="20"/>
      <c r="C13" s="20"/>
      <c r="D13" s="20"/>
      <c r="E13" s="47"/>
      <c r="F13" s="31"/>
    </row>
    <row r="14" spans="1:6" x14ac:dyDescent="0.25">
      <c r="A14" s="1" t="s">
        <v>170</v>
      </c>
      <c r="B14" s="20">
        <v>480</v>
      </c>
      <c r="C14" s="20">
        <v>640</v>
      </c>
      <c r="D14" s="20">
        <v>480</v>
      </c>
      <c r="E14" s="47">
        <f t="shared" si="0"/>
        <v>75</v>
      </c>
      <c r="F14" s="31"/>
    </row>
    <row r="15" spans="1:6" x14ac:dyDescent="0.25">
      <c r="A15" s="1" t="s">
        <v>171</v>
      </c>
      <c r="B15" s="20">
        <v>110</v>
      </c>
      <c r="C15" s="20">
        <v>195</v>
      </c>
      <c r="D15" s="20">
        <v>130</v>
      </c>
      <c r="E15" s="47">
        <f t="shared" si="0"/>
        <v>66.666666666666657</v>
      </c>
      <c r="F15" s="31"/>
    </row>
    <row r="16" spans="1:6" x14ac:dyDescent="0.25">
      <c r="A16" s="1" t="s">
        <v>172</v>
      </c>
      <c r="B16" s="20">
        <v>445</v>
      </c>
      <c r="C16" s="20">
        <v>530</v>
      </c>
      <c r="D16" s="20">
        <v>400</v>
      </c>
      <c r="E16" s="47">
        <f t="shared" si="0"/>
        <v>75.471698113207552</v>
      </c>
      <c r="F16" s="31"/>
    </row>
    <row r="17" spans="1:6" x14ac:dyDescent="0.25">
      <c r="A17" s="1" t="s">
        <v>173</v>
      </c>
      <c r="B17" s="20">
        <v>315</v>
      </c>
      <c r="C17" s="20">
        <v>360</v>
      </c>
      <c r="D17" s="20">
        <v>360</v>
      </c>
      <c r="E17" s="47">
        <f t="shared" si="0"/>
        <v>100</v>
      </c>
      <c r="F17" s="31"/>
    </row>
    <row r="18" spans="1:6" x14ac:dyDescent="0.25">
      <c r="A18" s="1" t="s">
        <v>174</v>
      </c>
      <c r="B18" s="20">
        <v>275</v>
      </c>
      <c r="C18" s="20">
        <v>335</v>
      </c>
      <c r="D18" s="20">
        <v>335</v>
      </c>
      <c r="E18" s="47">
        <f t="shared" si="0"/>
        <v>100</v>
      </c>
      <c r="F18" s="31"/>
    </row>
    <row r="19" spans="1:6" x14ac:dyDescent="0.25">
      <c r="A19" s="1" t="s">
        <v>175</v>
      </c>
      <c r="B19" s="20">
        <f>SUM(B14:B18)</f>
        <v>1625</v>
      </c>
      <c r="C19" s="20">
        <f>SUM(C14:C18)</f>
        <v>2060</v>
      </c>
      <c r="D19" s="20">
        <f>SUM(D14:D18)</f>
        <v>1705</v>
      </c>
      <c r="E19" s="47">
        <f t="shared" si="0"/>
        <v>82.766990291262132</v>
      </c>
      <c r="F19" s="31"/>
    </row>
    <row r="20" spans="1:6" x14ac:dyDescent="0.25">
      <c r="A20" s="1"/>
      <c r="B20" s="20"/>
      <c r="C20" s="20"/>
      <c r="D20" s="20"/>
      <c r="E20" s="47"/>
      <c r="F20" s="31"/>
    </row>
    <row r="21" spans="1:6" x14ac:dyDescent="0.25">
      <c r="A21" s="1" t="s">
        <v>176</v>
      </c>
      <c r="B21" s="20">
        <v>110</v>
      </c>
      <c r="C21" s="20">
        <v>165</v>
      </c>
      <c r="D21" s="20">
        <v>115</v>
      </c>
      <c r="E21" s="47">
        <f t="shared" si="0"/>
        <v>69.696969696969703</v>
      </c>
      <c r="F21" s="31"/>
    </row>
    <row r="22" spans="1:6" x14ac:dyDescent="0.25">
      <c r="A22" s="1" t="s">
        <v>177</v>
      </c>
      <c r="B22" s="20">
        <v>495</v>
      </c>
      <c r="C22" s="20">
        <v>670</v>
      </c>
      <c r="D22" s="20">
        <v>530</v>
      </c>
      <c r="E22" s="47">
        <f t="shared" si="0"/>
        <v>79.104477611940297</v>
      </c>
      <c r="F22" s="31"/>
    </row>
    <row r="23" spans="1:6" x14ac:dyDescent="0.25">
      <c r="A23" s="1" t="s">
        <v>178</v>
      </c>
      <c r="B23" s="20">
        <v>6350</v>
      </c>
      <c r="C23" s="20">
        <v>7850</v>
      </c>
      <c r="D23" s="20">
        <v>6200</v>
      </c>
      <c r="E23" s="47">
        <f t="shared" si="0"/>
        <v>78.98089171974523</v>
      </c>
      <c r="F23" s="31"/>
    </row>
    <row r="24" spans="1:6" x14ac:dyDescent="0.25">
      <c r="A24" s="1" t="s">
        <v>179</v>
      </c>
      <c r="B24" s="20">
        <f>SUM(B21:B23)</f>
        <v>6955</v>
      </c>
      <c r="C24" s="20">
        <f>SUM(C21:C23)</f>
        <v>8685</v>
      </c>
      <c r="D24" s="20">
        <f>SUM(D21:D23)</f>
        <v>6845</v>
      </c>
      <c r="E24" s="47">
        <f t="shared" si="0"/>
        <v>78.814047207829603</v>
      </c>
      <c r="F24" s="31"/>
    </row>
    <row r="25" spans="1:6" x14ac:dyDescent="0.25">
      <c r="A25" s="1"/>
      <c r="B25" s="20"/>
      <c r="C25" s="20"/>
      <c r="D25" s="20"/>
      <c r="E25" s="47"/>
      <c r="F25" s="31"/>
    </row>
    <row r="26" spans="1:6" x14ac:dyDescent="0.25">
      <c r="A26" s="1" t="s">
        <v>180</v>
      </c>
      <c r="B26" s="20">
        <v>120</v>
      </c>
      <c r="C26" s="20">
        <v>88</v>
      </c>
      <c r="D26" s="20">
        <v>100</v>
      </c>
      <c r="E26" s="47">
        <f t="shared" si="0"/>
        <v>113.63636363636364</v>
      </c>
      <c r="F26" s="31"/>
    </row>
    <row r="27" spans="1:6" x14ac:dyDescent="0.25">
      <c r="A27" s="1" t="s">
        <v>181</v>
      </c>
      <c r="B27" s="20">
        <v>26</v>
      </c>
      <c r="C27" s="20">
        <v>20</v>
      </c>
      <c r="D27" s="20">
        <v>15</v>
      </c>
      <c r="E27" s="47">
        <f t="shared" si="0"/>
        <v>75</v>
      </c>
      <c r="F27" s="31"/>
    </row>
    <row r="28" spans="1:6" x14ac:dyDescent="0.25">
      <c r="A28" s="1" t="s">
        <v>182</v>
      </c>
      <c r="B28" s="20">
        <v>36</v>
      </c>
      <c r="C28" s="20">
        <v>65</v>
      </c>
      <c r="D28" s="20">
        <v>65</v>
      </c>
      <c r="E28" s="47">
        <f t="shared" si="0"/>
        <v>100</v>
      </c>
      <c r="F28" s="31"/>
    </row>
    <row r="29" spans="1:6" x14ac:dyDescent="0.25">
      <c r="A29" s="1" t="s">
        <v>183</v>
      </c>
      <c r="B29" s="20">
        <f>SUM(B26:B28)</f>
        <v>182</v>
      </c>
      <c r="C29" s="20">
        <f>SUM(C26:C28)</f>
        <v>173</v>
      </c>
      <c r="D29" s="20">
        <f>SUM(D26:D28)</f>
        <v>180</v>
      </c>
      <c r="E29" s="47">
        <f t="shared" si="0"/>
        <v>104.04624277456647</v>
      </c>
      <c r="F29" s="31"/>
    </row>
    <row r="30" spans="1:6" x14ac:dyDescent="0.25">
      <c r="A30" s="1"/>
      <c r="B30" s="20"/>
      <c r="C30" s="20"/>
      <c r="D30" s="20"/>
      <c r="E30" s="47"/>
      <c r="F30" s="31"/>
    </row>
    <row r="31" spans="1:6" x14ac:dyDescent="0.25">
      <c r="A31" s="1" t="s">
        <v>210</v>
      </c>
      <c r="B31" s="20">
        <f>B12+B19+B24+B29</f>
        <v>11089</v>
      </c>
      <c r="C31" s="20">
        <f>C12+C19+C24+C29</f>
        <v>13580</v>
      </c>
      <c r="D31" s="20">
        <f>D12+D19+D24+D29</f>
        <v>11102</v>
      </c>
      <c r="E31" s="47">
        <f t="shared" si="0"/>
        <v>81.75257731958763</v>
      </c>
      <c r="F31" s="31"/>
    </row>
    <row r="32" spans="1:6" x14ac:dyDescent="0.25">
      <c r="A32" s="1"/>
      <c r="B32" s="20"/>
      <c r="C32" s="20"/>
      <c r="D32" s="20"/>
      <c r="E32" s="47"/>
      <c r="F32" s="31"/>
    </row>
    <row r="33" spans="1:6" x14ac:dyDescent="0.25">
      <c r="A33" s="1" t="s">
        <v>184</v>
      </c>
      <c r="B33" s="20"/>
      <c r="C33" s="20"/>
      <c r="D33" s="20"/>
      <c r="E33" s="47"/>
      <c r="F33" s="31"/>
    </row>
    <row r="34" spans="1:6" x14ac:dyDescent="0.25">
      <c r="A34" s="1" t="s">
        <v>180</v>
      </c>
      <c r="B34" s="20">
        <v>9</v>
      </c>
      <c r="C34" s="20">
        <v>15</v>
      </c>
      <c r="D34" s="20">
        <v>16</v>
      </c>
      <c r="E34" s="47">
        <f t="shared" ref="E34:E41" si="1">(D34/C34)*100</f>
        <v>106.66666666666667</v>
      </c>
      <c r="F34" s="31"/>
    </row>
    <row r="35" spans="1:6" x14ac:dyDescent="0.25">
      <c r="A35" s="1" t="s">
        <v>181</v>
      </c>
      <c r="B35" s="20">
        <v>88</v>
      </c>
      <c r="C35" s="20">
        <v>116</v>
      </c>
      <c r="D35" s="20">
        <v>90</v>
      </c>
      <c r="E35" s="47">
        <f t="shared" si="1"/>
        <v>77.58620689655173</v>
      </c>
      <c r="F35" s="31"/>
    </row>
    <row r="36" spans="1:6" x14ac:dyDescent="0.25">
      <c r="A36" s="1" t="s">
        <v>182</v>
      </c>
      <c r="B36" s="20">
        <v>12.5</v>
      </c>
      <c r="C36" s="20">
        <v>19</v>
      </c>
      <c r="D36" s="20">
        <v>13</v>
      </c>
      <c r="E36" s="47">
        <f t="shared" si="1"/>
        <v>68.421052631578945</v>
      </c>
      <c r="F36" s="31"/>
    </row>
    <row r="37" spans="1:6" x14ac:dyDescent="0.25">
      <c r="A37" s="1" t="s">
        <v>178</v>
      </c>
      <c r="B37" s="20">
        <v>17</v>
      </c>
      <c r="C37" s="20">
        <v>33</v>
      </c>
      <c r="D37" s="20">
        <v>35</v>
      </c>
      <c r="E37" s="47">
        <f t="shared" si="1"/>
        <v>106.06060606060606</v>
      </c>
      <c r="F37" s="31"/>
    </row>
    <row r="38" spans="1:6" x14ac:dyDescent="0.25">
      <c r="A38" s="1"/>
      <c r="B38" s="20"/>
      <c r="C38" s="20"/>
      <c r="D38" s="20"/>
      <c r="E38" s="47"/>
      <c r="F38" s="31"/>
    </row>
    <row r="39" spans="1:6" x14ac:dyDescent="0.25">
      <c r="A39" s="1" t="s">
        <v>185</v>
      </c>
      <c r="B39" s="20">
        <f>SUM(B34:B37)</f>
        <v>126.5</v>
      </c>
      <c r="C39" s="20">
        <f>SUM(C34:C37)</f>
        <v>183</v>
      </c>
      <c r="D39" s="20">
        <f>SUM(D34:D37)</f>
        <v>154</v>
      </c>
      <c r="E39" s="47">
        <f t="shared" si="1"/>
        <v>84.153005464480884</v>
      </c>
      <c r="F39" s="31"/>
    </row>
    <row r="40" spans="1:6" x14ac:dyDescent="0.25">
      <c r="A40" s="1"/>
      <c r="B40" s="20"/>
      <c r="C40" s="20"/>
      <c r="D40" s="20"/>
      <c r="E40" s="47"/>
      <c r="F40" s="31"/>
    </row>
    <row r="41" spans="1:6" ht="12.75" customHeight="1" x14ac:dyDescent="0.25">
      <c r="A41" s="42" t="s">
        <v>199</v>
      </c>
      <c r="B41" s="95">
        <f>B31+B39</f>
        <v>11215.5</v>
      </c>
      <c r="C41" s="95">
        <f>C31+C39</f>
        <v>13763</v>
      </c>
      <c r="D41" s="95">
        <f>D31+D39</f>
        <v>11256</v>
      </c>
      <c r="E41" s="48">
        <f t="shared" si="1"/>
        <v>81.784494659594571</v>
      </c>
      <c r="F41" s="31"/>
    </row>
    <row r="42" spans="1:6" ht="3.95" customHeight="1" x14ac:dyDescent="0.25">
      <c r="A42" s="1"/>
      <c r="B42" s="1"/>
      <c r="C42" s="1"/>
      <c r="D42" s="1"/>
      <c r="E42" s="1"/>
      <c r="F42" s="1"/>
    </row>
    <row r="43" spans="1:6" ht="14.1" customHeight="1" x14ac:dyDescent="0.25">
      <c r="A43" s="1" t="s">
        <v>211</v>
      </c>
      <c r="B43" s="1"/>
      <c r="C43" s="1"/>
      <c r="D43" s="1"/>
      <c r="E43" s="1"/>
      <c r="F43" s="1"/>
    </row>
    <row r="44" spans="1:6" ht="6.95" customHeight="1" x14ac:dyDescent="0.25">
      <c r="A44" s="1"/>
      <c r="B44" s="1"/>
      <c r="C44" s="1"/>
      <c r="D44" s="1"/>
      <c r="E44" s="1"/>
      <c r="F44" s="1"/>
    </row>
    <row r="45" spans="1:6" ht="14.1" customHeight="1" x14ac:dyDescent="0.25">
      <c r="A45" s="1" t="s">
        <v>242</v>
      </c>
      <c r="B45" s="98"/>
      <c r="C45" s="98"/>
      <c r="D45" s="98"/>
      <c r="E45" s="1"/>
      <c r="F45" s="1"/>
    </row>
    <row r="46" spans="1:6" ht="6.95" customHeight="1" x14ac:dyDescent="0.25">
      <c r="A46" s="1"/>
      <c r="B46" s="98"/>
      <c r="C46" s="98"/>
      <c r="D46" s="98"/>
      <c r="E46" s="1"/>
      <c r="F46" s="31"/>
    </row>
    <row r="47" spans="1:6" ht="14.1" customHeight="1" x14ac:dyDescent="0.25">
      <c r="A47" s="1" t="s">
        <v>231</v>
      </c>
      <c r="B47" s="98"/>
      <c r="C47" s="98"/>
      <c r="D47" s="98"/>
      <c r="E47" s="1"/>
      <c r="F47" s="31"/>
    </row>
    <row r="48" spans="1:6" x14ac:dyDescent="0.25">
      <c r="A48" s="1"/>
      <c r="B48" s="31"/>
      <c r="C48" s="31"/>
      <c r="D48" s="31"/>
      <c r="E48" s="31"/>
    </row>
    <row r="49" spans="1:5" x14ac:dyDescent="0.25">
      <c r="A49" s="1"/>
      <c r="B49" s="1"/>
      <c r="C49" s="12"/>
      <c r="D49" s="12"/>
      <c r="E49" s="12"/>
    </row>
    <row r="50" spans="1:5" ht="7.5" hidden="1" customHeight="1" x14ac:dyDescent="0.25">
      <c r="A50" s="1"/>
      <c r="B50" s="1"/>
      <c r="C50" s="12"/>
      <c r="D50" s="12"/>
      <c r="E50" s="12"/>
    </row>
    <row r="51" spans="1:5" x14ac:dyDescent="0.25">
      <c r="A51" s="1"/>
      <c r="B51" s="28"/>
      <c r="C51" s="28"/>
      <c r="D51" s="28"/>
      <c r="E51" s="2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9"/>
  <sheetViews>
    <sheetView showGridLines="0" workbookViewId="0"/>
  </sheetViews>
  <sheetFormatPr defaultRowHeight="15" x14ac:dyDescent="0.25"/>
  <cols>
    <col min="1" max="1" width="16.4257812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x14ac:dyDescent="0.25">
      <c r="A1" s="42" t="s">
        <v>189</v>
      </c>
      <c r="B1" s="42"/>
      <c r="C1" s="42"/>
      <c r="D1" s="42"/>
      <c r="E1" s="42"/>
      <c r="F1" s="42"/>
      <c r="G1" s="42"/>
      <c r="H1" s="42"/>
      <c r="I1" s="31"/>
    </row>
    <row r="2" spans="1:9" x14ac:dyDescent="0.25">
      <c r="A2" s="1"/>
      <c r="B2" s="1"/>
      <c r="C2" s="1"/>
      <c r="D2" s="102"/>
      <c r="E2" s="102"/>
      <c r="F2" s="50" t="s">
        <v>227</v>
      </c>
      <c r="G2" s="102"/>
      <c r="H2" s="102"/>
      <c r="I2" s="31"/>
    </row>
    <row r="3" spans="1:9" x14ac:dyDescent="0.25">
      <c r="A3" s="51" t="s">
        <v>1</v>
      </c>
      <c r="B3" s="53" t="s">
        <v>223</v>
      </c>
      <c r="C3" s="52"/>
      <c r="D3" s="103" t="s">
        <v>202</v>
      </c>
      <c r="E3" s="104"/>
      <c r="F3" s="103" t="s">
        <v>212</v>
      </c>
      <c r="G3" s="105"/>
      <c r="H3" s="103" t="s">
        <v>213</v>
      </c>
      <c r="I3" s="1"/>
    </row>
    <row r="4" spans="1:9" ht="9" customHeight="1" x14ac:dyDescent="0.25">
      <c r="A4" s="54"/>
      <c r="B4" s="2"/>
      <c r="C4" s="2"/>
      <c r="D4" s="2"/>
      <c r="E4" s="2"/>
      <c r="F4" s="2"/>
      <c r="G4" s="2"/>
      <c r="H4" s="2"/>
      <c r="I4" s="31"/>
    </row>
    <row r="5" spans="1:9" x14ac:dyDescent="0.25">
      <c r="A5" s="54"/>
      <c r="B5" s="110" t="s">
        <v>2</v>
      </c>
      <c r="C5" s="110"/>
      <c r="D5" s="110"/>
      <c r="E5" s="110"/>
      <c r="F5" s="110"/>
      <c r="G5" s="110"/>
      <c r="H5" s="110"/>
      <c r="I5" s="31"/>
    </row>
    <row r="6" spans="1:9" x14ac:dyDescent="0.25">
      <c r="A6" s="1" t="s">
        <v>3</v>
      </c>
      <c r="B6" s="106"/>
      <c r="C6" s="106"/>
      <c r="D6" s="106"/>
      <c r="E6" s="106"/>
      <c r="F6" s="106"/>
      <c r="G6" s="1"/>
      <c r="H6" s="1"/>
      <c r="I6" s="31"/>
    </row>
    <row r="7" spans="1:9" ht="15" customHeight="1" x14ac:dyDescent="0.25">
      <c r="A7" s="1" t="s">
        <v>4</v>
      </c>
      <c r="B7" s="55">
        <v>11.089</v>
      </c>
      <c r="C7" s="1"/>
      <c r="D7" s="55">
        <v>13.58</v>
      </c>
      <c r="E7" s="55"/>
      <c r="F7" s="55">
        <v>13.58</v>
      </c>
      <c r="G7" s="106"/>
      <c r="H7" s="55">
        <v>13.58</v>
      </c>
      <c r="I7" s="31"/>
    </row>
    <row r="8" spans="1:9" x14ac:dyDescent="0.25">
      <c r="A8" s="1" t="s">
        <v>5</v>
      </c>
      <c r="B8" s="55">
        <v>10.148999999999999</v>
      </c>
      <c r="C8" s="1"/>
      <c r="D8" s="55">
        <v>7.2629999999999999</v>
      </c>
      <c r="E8" s="55"/>
      <c r="F8" s="55">
        <v>7.2629999999999999</v>
      </c>
      <c r="G8" s="106"/>
      <c r="H8" s="55">
        <v>7.2629999999999999</v>
      </c>
      <c r="I8" s="31"/>
    </row>
    <row r="9" spans="1:9" ht="6.75" customHeight="1" x14ac:dyDescent="0.25">
      <c r="A9" s="1"/>
      <c r="B9" s="55"/>
      <c r="C9" s="55"/>
      <c r="D9" s="55"/>
      <c r="E9" s="55"/>
      <c r="F9" s="55"/>
      <c r="G9" s="55"/>
      <c r="H9" s="3"/>
      <c r="I9" s="31"/>
    </row>
    <row r="10" spans="1:9" x14ac:dyDescent="0.25">
      <c r="A10" s="1"/>
      <c r="B10" s="110" t="s">
        <v>186</v>
      </c>
      <c r="C10" s="111"/>
      <c r="D10" s="111"/>
      <c r="E10" s="111"/>
      <c r="F10" s="111"/>
      <c r="G10" s="111"/>
      <c r="H10" s="111"/>
      <c r="I10" s="31"/>
    </row>
    <row r="11" spans="1:9" ht="8.25" customHeight="1" x14ac:dyDescent="0.25">
      <c r="A11" s="1"/>
      <c r="B11" s="57"/>
      <c r="C11" s="57"/>
      <c r="D11" s="58"/>
      <c r="E11" s="58"/>
      <c r="F11" s="58"/>
      <c r="G11" s="58"/>
      <c r="H11" s="59"/>
      <c r="I11" s="31"/>
    </row>
    <row r="12" spans="1:9" x14ac:dyDescent="0.25">
      <c r="A12" s="1" t="s">
        <v>7</v>
      </c>
      <c r="B12" s="2">
        <v>813</v>
      </c>
      <c r="C12" s="1"/>
      <c r="D12" s="2">
        <v>939</v>
      </c>
      <c r="E12" s="1"/>
      <c r="F12" s="2">
        <v>939</v>
      </c>
      <c r="G12" s="106"/>
      <c r="H12" s="2">
        <v>939</v>
      </c>
      <c r="I12" s="31"/>
    </row>
    <row r="13" spans="1:9" ht="8.25" customHeight="1" x14ac:dyDescent="0.25">
      <c r="A13" s="1"/>
      <c r="B13" s="1"/>
      <c r="C13" s="1"/>
      <c r="D13" s="1"/>
      <c r="E13" s="1"/>
      <c r="F13" s="1"/>
      <c r="G13" s="1"/>
      <c r="H13" s="1"/>
      <c r="I13" s="31"/>
    </row>
    <row r="14" spans="1:9" x14ac:dyDescent="0.25">
      <c r="A14" s="1"/>
      <c r="B14" s="110" t="s">
        <v>8</v>
      </c>
      <c r="C14" s="111"/>
      <c r="D14" s="111"/>
      <c r="E14" s="111"/>
      <c r="F14" s="111"/>
      <c r="G14" s="111"/>
      <c r="H14" s="111"/>
      <c r="I14" s="31"/>
    </row>
    <row r="15" spans="1:9" ht="8.25" customHeight="1" x14ac:dyDescent="0.25">
      <c r="A15" s="1"/>
      <c r="B15" s="57"/>
      <c r="C15" s="57"/>
      <c r="D15" s="58"/>
      <c r="E15" s="58"/>
      <c r="F15" s="58"/>
      <c r="G15" s="58"/>
      <c r="H15" s="1"/>
      <c r="I15" s="31"/>
    </row>
    <row r="16" spans="1:9" x14ac:dyDescent="0.25">
      <c r="A16" s="1" t="s">
        <v>9</v>
      </c>
      <c r="B16" s="55">
        <v>2.988</v>
      </c>
      <c r="C16" s="55"/>
      <c r="D16" s="55">
        <v>3.726</v>
      </c>
      <c r="E16" s="106"/>
      <c r="F16" s="55">
        <v>3.726</v>
      </c>
      <c r="G16" s="106"/>
      <c r="H16" s="55">
        <v>3.726</v>
      </c>
      <c r="I16" s="32"/>
    </row>
    <row r="17" spans="1:9" x14ac:dyDescent="0.25">
      <c r="A17" s="1" t="s">
        <v>10</v>
      </c>
      <c r="B17" s="55">
        <v>17.190999999999999</v>
      </c>
      <c r="C17" s="55"/>
      <c r="D17" s="55">
        <v>14.206</v>
      </c>
      <c r="E17" s="106"/>
      <c r="F17" s="55">
        <v>14.206</v>
      </c>
      <c r="G17" s="106"/>
      <c r="H17" s="55">
        <v>14.206</v>
      </c>
      <c r="I17" s="32"/>
    </row>
    <row r="18" spans="1:9" x14ac:dyDescent="0.25">
      <c r="A18" s="1" t="s">
        <v>11</v>
      </c>
      <c r="B18" s="55">
        <v>20.18</v>
      </c>
      <c r="C18" s="55"/>
      <c r="D18" s="55">
        <v>17.931999999999999</v>
      </c>
      <c r="E18" s="106"/>
      <c r="F18" s="55">
        <v>17.931999999999999</v>
      </c>
      <c r="G18" s="106"/>
      <c r="H18" s="55">
        <v>17.931999999999999</v>
      </c>
      <c r="I18" s="32"/>
    </row>
    <row r="19" spans="1:9" x14ac:dyDescent="0.25">
      <c r="A19" s="1" t="s">
        <v>12</v>
      </c>
      <c r="B19" s="55">
        <v>2.5379999999999998</v>
      </c>
      <c r="C19" s="55"/>
      <c r="D19" s="55">
        <v>2.09</v>
      </c>
      <c r="E19" s="106"/>
      <c r="F19" s="55">
        <v>2.09</v>
      </c>
      <c r="G19" s="106"/>
      <c r="H19" s="55">
        <v>2.09</v>
      </c>
      <c r="I19" s="32"/>
    </row>
    <row r="20" spans="1:9" x14ac:dyDescent="0.25">
      <c r="A20" s="1" t="s">
        <v>13</v>
      </c>
      <c r="B20" s="55">
        <v>14.16</v>
      </c>
      <c r="C20" s="55"/>
      <c r="D20" s="55">
        <v>11.65</v>
      </c>
      <c r="E20" s="106"/>
      <c r="F20" s="55">
        <v>11.65</v>
      </c>
      <c r="G20" s="106"/>
      <c r="H20" s="55">
        <v>11.875</v>
      </c>
      <c r="I20" s="32"/>
    </row>
    <row r="21" spans="1:9" x14ac:dyDescent="0.25">
      <c r="A21" s="1" t="s">
        <v>14</v>
      </c>
      <c r="B21" s="55">
        <v>16.698</v>
      </c>
      <c r="C21" s="55"/>
      <c r="D21" s="55">
        <v>13.74</v>
      </c>
      <c r="E21" s="106"/>
      <c r="F21" s="55">
        <v>13.74</v>
      </c>
      <c r="G21" s="106"/>
      <c r="H21" s="55">
        <v>13.965</v>
      </c>
      <c r="I21" s="32"/>
    </row>
    <row r="22" spans="1:9" x14ac:dyDescent="0.25">
      <c r="A22" s="1" t="s">
        <v>15</v>
      </c>
      <c r="B22" s="55">
        <v>3.726</v>
      </c>
      <c r="C22" s="55"/>
      <c r="D22" s="55">
        <v>4.157</v>
      </c>
      <c r="E22" s="106"/>
      <c r="F22" s="55">
        <v>4.157</v>
      </c>
      <c r="G22" s="106"/>
      <c r="H22" s="55">
        <v>3.9319999999999999</v>
      </c>
      <c r="I22" s="32"/>
    </row>
    <row r="23" spans="1:9" ht="8.25" customHeight="1" x14ac:dyDescent="0.25">
      <c r="A23" s="1"/>
      <c r="B23" s="55"/>
      <c r="C23" s="55"/>
      <c r="D23" s="106"/>
      <c r="E23" s="55"/>
      <c r="F23" s="55"/>
      <c r="G23" s="55"/>
      <c r="H23" s="1"/>
      <c r="I23" s="31"/>
    </row>
    <row r="24" spans="1:9" x14ac:dyDescent="0.25">
      <c r="A24" s="1"/>
      <c r="B24" s="110" t="s">
        <v>16</v>
      </c>
      <c r="C24" s="111"/>
      <c r="D24" s="111"/>
      <c r="E24" s="111"/>
      <c r="F24" s="111"/>
      <c r="G24" s="111"/>
      <c r="H24" s="111"/>
      <c r="I24" s="31"/>
    </row>
    <row r="25" spans="1:9" ht="6.75" customHeight="1" x14ac:dyDescent="0.25">
      <c r="A25" s="1"/>
      <c r="B25" s="57"/>
      <c r="C25" s="57"/>
      <c r="D25" s="45"/>
      <c r="E25" s="45"/>
      <c r="F25" s="45"/>
      <c r="G25" s="45"/>
      <c r="H25" s="1"/>
      <c r="I25" s="31"/>
    </row>
    <row r="26" spans="1:9" x14ac:dyDescent="0.25">
      <c r="A26" s="1" t="s">
        <v>17</v>
      </c>
      <c r="B26" s="60">
        <v>22.32</v>
      </c>
      <c r="C26" s="1"/>
      <c r="D26" s="60">
        <v>30.3</v>
      </c>
      <c r="E26" s="4"/>
      <c r="F26" s="60">
        <v>30.3</v>
      </c>
      <c r="G26" s="106"/>
      <c r="H26" s="60">
        <v>28.2</v>
      </c>
      <c r="I26" s="32"/>
    </row>
    <row r="27" spans="1:9" ht="7.5" customHeight="1" x14ac:dyDescent="0.25">
      <c r="A27" s="1"/>
      <c r="B27" s="106"/>
      <c r="C27" s="106"/>
      <c r="D27" s="4"/>
      <c r="E27" s="4"/>
      <c r="F27" s="106"/>
      <c r="G27" s="106"/>
      <c r="H27" s="106"/>
      <c r="I27" s="31"/>
    </row>
    <row r="28" spans="1:9" x14ac:dyDescent="0.25">
      <c r="A28" s="1"/>
      <c r="B28" s="110" t="s">
        <v>18</v>
      </c>
      <c r="C28" s="111"/>
      <c r="D28" s="111"/>
      <c r="E28" s="111"/>
      <c r="F28" s="111"/>
      <c r="G28" s="111"/>
      <c r="H28" s="111"/>
      <c r="I28" s="31"/>
    </row>
    <row r="29" spans="1:9" ht="7.5" customHeight="1" x14ac:dyDescent="0.25">
      <c r="A29" s="1"/>
      <c r="B29" s="57"/>
      <c r="C29" s="57"/>
      <c r="D29" s="61"/>
      <c r="E29" s="61"/>
      <c r="F29" s="61"/>
      <c r="G29" s="61"/>
      <c r="H29" s="1"/>
      <c r="I29" s="31"/>
    </row>
    <row r="30" spans="1:9" x14ac:dyDescent="0.25">
      <c r="A30" s="1" t="s">
        <v>19</v>
      </c>
      <c r="B30" s="106"/>
      <c r="C30" s="106"/>
      <c r="D30" s="45"/>
      <c r="E30" s="45"/>
      <c r="F30" s="45"/>
      <c r="G30" s="45"/>
      <c r="H30" s="1"/>
      <c r="I30" s="31"/>
    </row>
    <row r="31" spans="1:9" x14ac:dyDescent="0.25">
      <c r="A31" s="1" t="s">
        <v>4</v>
      </c>
      <c r="B31" s="4">
        <v>126.5</v>
      </c>
      <c r="C31" s="13"/>
      <c r="D31" s="4">
        <v>183</v>
      </c>
      <c r="E31" s="4"/>
      <c r="F31" s="4">
        <v>183</v>
      </c>
      <c r="G31" s="106"/>
      <c r="H31" s="4">
        <v>183</v>
      </c>
      <c r="I31" s="31"/>
    </row>
    <row r="32" spans="1:9" x14ac:dyDescent="0.25">
      <c r="A32" s="1" t="s">
        <v>5</v>
      </c>
      <c r="B32" s="4">
        <v>123.8</v>
      </c>
      <c r="C32" s="13"/>
      <c r="D32" s="4">
        <v>178.2</v>
      </c>
      <c r="E32" s="4"/>
      <c r="F32" s="4">
        <v>178.2</v>
      </c>
      <c r="G32" s="106"/>
      <c r="H32" s="4">
        <v>178.2</v>
      </c>
      <c r="I32" s="31"/>
    </row>
    <row r="33" spans="1:9" ht="7.5" customHeight="1" x14ac:dyDescent="0.25">
      <c r="A33" s="1"/>
      <c r="B33" s="62"/>
      <c r="C33" s="62"/>
      <c r="D33" s="62"/>
      <c r="E33" s="62"/>
      <c r="F33" s="62"/>
      <c r="G33" s="62"/>
      <c r="H33" s="1"/>
      <c r="I33" s="31"/>
    </row>
    <row r="34" spans="1:9" x14ac:dyDescent="0.25">
      <c r="A34" s="1"/>
      <c r="B34" s="110" t="s">
        <v>6</v>
      </c>
      <c r="C34" s="111"/>
      <c r="D34" s="111"/>
      <c r="E34" s="111"/>
      <c r="F34" s="111"/>
      <c r="G34" s="111"/>
      <c r="H34" s="111"/>
      <c r="I34" s="31"/>
    </row>
    <row r="35" spans="1:9" ht="8.25" customHeight="1" x14ac:dyDescent="0.25">
      <c r="A35" s="1"/>
      <c r="B35" s="57"/>
      <c r="C35" s="57"/>
      <c r="D35" s="106"/>
      <c r="E35" s="59"/>
      <c r="F35" s="45"/>
      <c r="G35" s="45"/>
      <c r="H35" s="1"/>
      <c r="I35" s="31"/>
    </row>
    <row r="36" spans="1:9" x14ac:dyDescent="0.25">
      <c r="A36" s="1" t="s">
        <v>7</v>
      </c>
      <c r="B36" s="3">
        <v>1287</v>
      </c>
      <c r="C36" s="3"/>
      <c r="D36" s="3">
        <v>1277</v>
      </c>
      <c r="E36" s="106"/>
      <c r="F36" s="3">
        <v>1277</v>
      </c>
      <c r="G36" s="106"/>
      <c r="H36" s="3">
        <v>1277</v>
      </c>
      <c r="I36" s="31"/>
    </row>
    <row r="37" spans="1:9" ht="9" customHeight="1" x14ac:dyDescent="0.25">
      <c r="A37" s="1"/>
      <c r="B37" s="9"/>
      <c r="C37" s="9"/>
      <c r="D37" s="9"/>
      <c r="E37" s="9"/>
      <c r="F37" s="9"/>
      <c r="G37" s="9"/>
      <c r="H37" s="1"/>
      <c r="I37" s="31"/>
    </row>
    <row r="38" spans="1:9" x14ac:dyDescent="0.25">
      <c r="A38" s="1"/>
      <c r="B38" s="110" t="s">
        <v>20</v>
      </c>
      <c r="C38" s="111"/>
      <c r="D38" s="111"/>
      <c r="E38" s="111"/>
      <c r="F38" s="111"/>
      <c r="G38" s="111"/>
      <c r="H38" s="111"/>
      <c r="I38" s="31"/>
    </row>
    <row r="39" spans="1:9" ht="6.75" customHeight="1" x14ac:dyDescent="0.25">
      <c r="A39" s="1"/>
      <c r="B39" s="57"/>
      <c r="C39" s="57"/>
      <c r="D39" s="59"/>
      <c r="E39" s="59"/>
      <c r="F39" s="59"/>
      <c r="G39" s="59"/>
      <c r="H39" s="106"/>
      <c r="I39" s="31"/>
    </row>
    <row r="40" spans="1:9" x14ac:dyDescent="0.25">
      <c r="A40" s="1" t="s">
        <v>9</v>
      </c>
      <c r="B40" s="1">
        <v>162</v>
      </c>
      <c r="C40" s="1"/>
      <c r="D40" s="1">
        <v>24</v>
      </c>
      <c r="E40" s="1"/>
      <c r="F40" s="1">
        <v>24</v>
      </c>
      <c r="G40" s="106"/>
      <c r="H40" s="1">
        <v>24</v>
      </c>
      <c r="I40" s="31"/>
    </row>
    <row r="41" spans="1:9" x14ac:dyDescent="0.25">
      <c r="A41" s="1" t="s">
        <v>10</v>
      </c>
      <c r="B41" s="1">
        <v>332</v>
      </c>
      <c r="C41" s="3"/>
      <c r="D41" s="1">
        <v>474</v>
      </c>
      <c r="E41" s="1"/>
      <c r="F41" s="1">
        <v>474</v>
      </c>
      <c r="G41" s="106"/>
      <c r="H41" s="1">
        <v>474</v>
      </c>
      <c r="I41" s="31"/>
    </row>
    <row r="42" spans="1:9" x14ac:dyDescent="0.25">
      <c r="A42" s="1" t="s">
        <v>11</v>
      </c>
      <c r="B42" s="3">
        <v>498</v>
      </c>
      <c r="C42" s="3"/>
      <c r="D42" s="3">
        <v>503</v>
      </c>
      <c r="E42" s="1"/>
      <c r="F42" s="3">
        <v>503</v>
      </c>
      <c r="G42" s="106"/>
      <c r="H42" s="3">
        <v>503</v>
      </c>
      <c r="I42" s="31"/>
    </row>
    <row r="43" spans="1:9" x14ac:dyDescent="0.25">
      <c r="A43" s="1" t="s">
        <v>12</v>
      </c>
      <c r="B43" s="1">
        <v>12</v>
      </c>
      <c r="C43" s="3"/>
      <c r="D43" s="1">
        <v>10</v>
      </c>
      <c r="E43" s="1"/>
      <c r="F43" s="1">
        <v>10</v>
      </c>
      <c r="G43" s="106"/>
      <c r="H43" s="1">
        <v>10</v>
      </c>
      <c r="I43" s="31"/>
    </row>
    <row r="44" spans="1:9" x14ac:dyDescent="0.25">
      <c r="A44" s="1" t="s">
        <v>13</v>
      </c>
      <c r="B44" s="1">
        <v>462</v>
      </c>
      <c r="C44" s="3"/>
      <c r="D44" s="1">
        <v>350</v>
      </c>
      <c r="E44" s="1"/>
      <c r="F44" s="1">
        <v>350</v>
      </c>
      <c r="G44" s="106"/>
      <c r="H44" s="1">
        <v>325</v>
      </c>
      <c r="I44" s="31"/>
    </row>
    <row r="45" spans="1:9" x14ac:dyDescent="0.25">
      <c r="A45" s="1" t="s">
        <v>14</v>
      </c>
      <c r="B45" s="1">
        <v>474</v>
      </c>
      <c r="C45" s="3"/>
      <c r="D45" s="1">
        <v>360</v>
      </c>
      <c r="E45" s="1"/>
      <c r="F45" s="1">
        <v>360</v>
      </c>
      <c r="G45" s="106"/>
      <c r="H45" s="1">
        <v>335</v>
      </c>
      <c r="I45" s="31"/>
    </row>
    <row r="46" spans="1:9" x14ac:dyDescent="0.25">
      <c r="A46" s="1" t="s">
        <v>15</v>
      </c>
      <c r="B46" s="1">
        <v>24</v>
      </c>
      <c r="C46" s="1"/>
      <c r="D46" s="1">
        <v>143</v>
      </c>
      <c r="E46" s="1"/>
      <c r="F46" s="1">
        <v>143</v>
      </c>
      <c r="G46" s="106"/>
      <c r="H46" s="1">
        <v>168</v>
      </c>
      <c r="I46" s="31"/>
    </row>
    <row r="47" spans="1:9" ht="7.5" customHeight="1" x14ac:dyDescent="0.25">
      <c r="A47" s="1"/>
      <c r="B47" s="1"/>
      <c r="C47" s="1"/>
      <c r="D47" s="1"/>
      <c r="E47" s="1"/>
      <c r="F47" s="106"/>
      <c r="G47" s="106"/>
      <c r="H47" s="106"/>
      <c r="I47" s="31"/>
    </row>
    <row r="48" spans="1:9" x14ac:dyDescent="0.25">
      <c r="A48" s="1"/>
      <c r="B48" s="110" t="s">
        <v>16</v>
      </c>
      <c r="C48" s="111"/>
      <c r="D48" s="111"/>
      <c r="E48" s="111"/>
      <c r="F48" s="111"/>
      <c r="G48" s="111"/>
      <c r="H48" s="111"/>
      <c r="I48" s="31"/>
    </row>
    <row r="49" spans="1:9" ht="8.25" customHeight="1" x14ac:dyDescent="0.25">
      <c r="A49" s="1"/>
      <c r="B49" s="57"/>
      <c r="C49" s="57"/>
      <c r="D49" s="45"/>
      <c r="E49" s="45"/>
      <c r="F49" s="13"/>
      <c r="G49" s="13"/>
      <c r="H49" s="1"/>
      <c r="I49" s="31"/>
    </row>
    <row r="50" spans="1:9" x14ac:dyDescent="0.25">
      <c r="A50" s="42" t="s">
        <v>17</v>
      </c>
      <c r="B50" s="63">
        <v>5.0999999999999996</v>
      </c>
      <c r="C50" s="64"/>
      <c r="D50" s="63">
        <v>39.700000000000003</v>
      </c>
      <c r="E50" s="107"/>
      <c r="F50" s="63">
        <v>39.700000000000003</v>
      </c>
      <c r="G50" s="107"/>
      <c r="H50" s="63">
        <v>50.1</v>
      </c>
      <c r="I50" s="31"/>
    </row>
    <row r="51" spans="1:9" ht="3.95" customHeight="1" x14ac:dyDescent="0.25">
      <c r="A51" s="1"/>
      <c r="B51" s="4"/>
      <c r="C51" s="4"/>
      <c r="D51" s="13"/>
      <c r="E51" s="13"/>
      <c r="F51" s="13"/>
      <c r="G51" s="13"/>
      <c r="H51" s="13"/>
      <c r="I51" s="31"/>
    </row>
    <row r="52" spans="1:9" ht="14.1" customHeight="1" x14ac:dyDescent="0.25">
      <c r="A52" s="1" t="s">
        <v>34</v>
      </c>
      <c r="B52" s="12"/>
      <c r="C52" s="12"/>
      <c r="D52" s="12"/>
      <c r="E52" s="12"/>
      <c r="F52" s="12"/>
      <c r="G52" s="12"/>
      <c r="H52" s="12"/>
      <c r="I52" s="31"/>
    </row>
    <row r="53" spans="1:9" ht="14.1" customHeight="1" x14ac:dyDescent="0.25">
      <c r="A53" s="1" t="s">
        <v>228</v>
      </c>
      <c r="B53" s="12"/>
      <c r="C53" s="12"/>
      <c r="D53" s="12"/>
      <c r="E53" s="12"/>
      <c r="F53" s="12"/>
      <c r="G53" s="12"/>
      <c r="H53" s="12"/>
      <c r="I53" s="31"/>
    </row>
    <row r="54" spans="1:9" ht="6.95" customHeight="1" x14ac:dyDescent="0.25">
      <c r="A54" s="106"/>
      <c r="B54" s="106"/>
      <c r="C54" s="106"/>
      <c r="D54" s="106"/>
      <c r="E54" s="106"/>
      <c r="F54" s="106"/>
      <c r="G54" s="106"/>
      <c r="H54" s="106"/>
      <c r="I54" s="31"/>
    </row>
    <row r="55" spans="1:9" ht="14.1" customHeight="1" x14ac:dyDescent="0.25">
      <c r="A55" s="1" t="s">
        <v>229</v>
      </c>
      <c r="B55" s="106"/>
      <c r="C55" s="106"/>
      <c r="D55" s="106"/>
      <c r="E55" s="106"/>
      <c r="F55" s="106"/>
      <c r="G55" s="106"/>
      <c r="H55" s="106"/>
      <c r="I55" s="31"/>
    </row>
    <row r="56" spans="1:9" ht="14.1" customHeight="1" x14ac:dyDescent="0.25">
      <c r="A56" s="1" t="s">
        <v>230</v>
      </c>
      <c r="B56" s="106"/>
      <c r="C56" s="106"/>
      <c r="D56" s="106"/>
      <c r="E56" s="106"/>
      <c r="F56" s="106"/>
      <c r="G56" s="106"/>
      <c r="H56" s="106"/>
      <c r="I56" s="31"/>
    </row>
    <row r="57" spans="1:9" ht="6.95" customHeight="1" x14ac:dyDescent="0.25">
      <c r="A57" s="1"/>
      <c r="B57" s="106"/>
      <c r="C57" s="106"/>
      <c r="D57" s="106"/>
      <c r="E57" s="106"/>
      <c r="F57" s="106"/>
      <c r="G57" s="106"/>
      <c r="H57" s="106"/>
      <c r="I57" s="31"/>
    </row>
    <row r="58" spans="1:9" x14ac:dyDescent="0.25">
      <c r="A58" s="1" t="s">
        <v>231</v>
      </c>
      <c r="B58" s="1"/>
      <c r="C58" s="106"/>
      <c r="D58" s="106"/>
      <c r="E58" s="106"/>
      <c r="F58" s="106"/>
      <c r="G58" s="106"/>
      <c r="H58" s="106"/>
    </row>
    <row r="59" spans="1:9" x14ac:dyDescent="0.25">
      <c r="A59" s="7"/>
      <c r="B59" s="7"/>
      <c r="C59" s="7"/>
      <c r="D59" s="7"/>
      <c r="E59" s="7"/>
      <c r="F59" s="7"/>
      <c r="G59" s="7"/>
      <c r="H59" s="7"/>
      <c r="I59" s="7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"/>
  <sheetViews>
    <sheetView showGridLines="0" workbookViewId="0"/>
  </sheetViews>
  <sheetFormatPr defaultRowHeight="15" x14ac:dyDescent="0.25"/>
  <cols>
    <col min="1" max="1" width="17.710937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x14ac:dyDescent="0.25">
      <c r="A1" s="42" t="s">
        <v>190</v>
      </c>
      <c r="B1" s="42"/>
      <c r="C1" s="42"/>
      <c r="D1" s="42"/>
      <c r="E1" s="42"/>
      <c r="F1" s="42"/>
      <c r="G1" s="42"/>
      <c r="H1" s="42"/>
      <c r="I1" s="31"/>
    </row>
    <row r="2" spans="1:9" x14ac:dyDescent="0.25">
      <c r="A2" s="1"/>
      <c r="B2" s="1"/>
      <c r="C2" s="1"/>
      <c r="D2" s="49"/>
      <c r="E2" s="49"/>
      <c r="F2" s="50" t="s">
        <v>227</v>
      </c>
      <c r="G2" s="50"/>
      <c r="H2" s="50"/>
      <c r="I2" s="31"/>
    </row>
    <row r="3" spans="1:9" x14ac:dyDescent="0.25">
      <c r="A3" s="51" t="s">
        <v>1</v>
      </c>
      <c r="B3" s="53" t="s">
        <v>223</v>
      </c>
      <c r="C3" s="52"/>
      <c r="D3" s="103" t="s">
        <v>202</v>
      </c>
      <c r="E3" s="104"/>
      <c r="F3" s="103" t="s">
        <v>212</v>
      </c>
      <c r="G3" s="105"/>
      <c r="H3" s="103" t="s">
        <v>213</v>
      </c>
      <c r="I3" s="31"/>
    </row>
    <row r="4" spans="1:9" ht="8.25" customHeight="1" x14ac:dyDescent="0.25">
      <c r="A4" s="54"/>
      <c r="B4" s="2"/>
      <c r="C4" s="2"/>
      <c r="D4" s="2"/>
      <c r="E4" s="2"/>
      <c r="F4" s="2"/>
      <c r="G4" s="2"/>
      <c r="H4" s="2"/>
      <c r="I4" s="2"/>
    </row>
    <row r="5" spans="1:9" x14ac:dyDescent="0.25">
      <c r="A5" s="1"/>
      <c r="B5" s="110" t="s">
        <v>21</v>
      </c>
      <c r="C5" s="110"/>
      <c r="D5" s="110"/>
      <c r="E5" s="110"/>
      <c r="F5" s="110"/>
      <c r="G5" s="110"/>
      <c r="H5" s="110"/>
      <c r="I5" s="31"/>
    </row>
    <row r="6" spans="1:9" x14ac:dyDescent="0.25">
      <c r="A6" s="1" t="s">
        <v>22</v>
      </c>
      <c r="B6" s="1"/>
      <c r="C6" s="1"/>
      <c r="D6" s="1"/>
      <c r="E6" s="1"/>
      <c r="F6" s="1"/>
      <c r="G6" s="1"/>
      <c r="H6" s="1"/>
      <c r="I6" s="31"/>
    </row>
    <row r="7" spans="1:9" x14ac:dyDescent="0.25">
      <c r="A7" s="1" t="s">
        <v>23</v>
      </c>
      <c r="B7" s="1"/>
      <c r="C7" s="1"/>
      <c r="D7" s="1"/>
      <c r="E7" s="1"/>
      <c r="F7" s="1"/>
      <c r="G7" s="1"/>
      <c r="H7" s="1"/>
      <c r="I7" s="31"/>
    </row>
    <row r="8" spans="1:9" x14ac:dyDescent="0.25">
      <c r="A8" s="1" t="s">
        <v>24</v>
      </c>
      <c r="B8" s="15">
        <v>86.3</v>
      </c>
      <c r="C8" s="15"/>
      <c r="D8" s="15">
        <v>85.24</v>
      </c>
      <c r="E8" s="15"/>
      <c r="F8" s="15">
        <v>86.11</v>
      </c>
      <c r="G8" s="106"/>
      <c r="H8" s="15">
        <v>86.23</v>
      </c>
      <c r="I8" s="1"/>
    </row>
    <row r="9" spans="1:9" x14ac:dyDescent="0.25">
      <c r="A9" s="1" t="s">
        <v>25</v>
      </c>
      <c r="B9" s="15">
        <v>83.15</v>
      </c>
      <c r="C9" s="15"/>
      <c r="D9" s="15">
        <v>81.489999999999995</v>
      </c>
      <c r="E9" s="15"/>
      <c r="F9" s="15">
        <v>82.36</v>
      </c>
      <c r="G9" s="106"/>
      <c r="H9" s="15">
        <v>82.48</v>
      </c>
      <c r="I9" s="1"/>
    </row>
    <row r="10" spans="1:9" x14ac:dyDescent="0.25">
      <c r="A10" s="1" t="s">
        <v>26</v>
      </c>
      <c r="B10" s="106"/>
      <c r="C10" s="15"/>
      <c r="D10" s="106"/>
      <c r="E10" s="106"/>
      <c r="F10" s="106"/>
      <c r="G10" s="106"/>
      <c r="H10" s="106"/>
      <c r="I10" s="1"/>
    </row>
    <row r="11" spans="1:9" x14ac:dyDescent="0.25">
      <c r="A11" s="1" t="s">
        <v>24</v>
      </c>
      <c r="B11" s="15">
        <v>116.01</v>
      </c>
      <c r="C11" s="1"/>
      <c r="D11" s="15">
        <v>114.37</v>
      </c>
      <c r="E11" s="15"/>
      <c r="F11" s="15">
        <v>115.09</v>
      </c>
      <c r="G11" s="106"/>
      <c r="H11" s="15">
        <v>115.92</v>
      </c>
      <c r="I11" s="1"/>
    </row>
    <row r="12" spans="1:9" x14ac:dyDescent="0.25">
      <c r="A12" s="1" t="s">
        <v>25</v>
      </c>
      <c r="B12" s="15">
        <v>98.49</v>
      </c>
      <c r="C12" s="1"/>
      <c r="D12" s="15">
        <v>99.69</v>
      </c>
      <c r="E12" s="15"/>
      <c r="F12" s="15">
        <v>100.41</v>
      </c>
      <c r="G12" s="106"/>
      <c r="H12" s="15">
        <v>101.24</v>
      </c>
      <c r="I12" s="1"/>
    </row>
    <row r="13" spans="1:9" x14ac:dyDescent="0.25">
      <c r="A13" s="1" t="s">
        <v>27</v>
      </c>
      <c r="B13" s="106"/>
      <c r="C13" s="1"/>
      <c r="D13" s="106"/>
      <c r="E13" s="106"/>
      <c r="F13" s="106"/>
      <c r="G13" s="106"/>
      <c r="H13" s="106"/>
      <c r="I13" s="1"/>
    </row>
    <row r="14" spans="1:9" x14ac:dyDescent="0.25">
      <c r="A14" s="1" t="s">
        <v>24</v>
      </c>
      <c r="B14" s="15">
        <v>42.69</v>
      </c>
      <c r="C14" s="1"/>
      <c r="D14" s="15">
        <v>40.44</v>
      </c>
      <c r="E14" s="15"/>
      <c r="F14" s="15">
        <v>39.58</v>
      </c>
      <c r="G14" s="106"/>
      <c r="H14" s="15">
        <v>38.83</v>
      </c>
      <c r="I14" s="31"/>
    </row>
    <row r="15" spans="1:9" x14ac:dyDescent="0.25">
      <c r="A15" s="1" t="s">
        <v>25</v>
      </c>
      <c r="B15" s="15">
        <v>42.69</v>
      </c>
      <c r="C15" s="1"/>
      <c r="D15" s="15">
        <v>40.44</v>
      </c>
      <c r="E15" s="15"/>
      <c r="F15" s="15">
        <v>39.57</v>
      </c>
      <c r="G15" s="106"/>
      <c r="H15" s="15">
        <v>38.83</v>
      </c>
      <c r="I15" s="31"/>
    </row>
    <row r="16" spans="1:9" ht="9" customHeight="1" x14ac:dyDescent="0.25">
      <c r="A16" s="1"/>
      <c r="B16" s="106"/>
      <c r="C16" s="1"/>
      <c r="D16" s="106"/>
      <c r="E16" s="106"/>
      <c r="F16" s="106"/>
      <c r="G16" s="106"/>
      <c r="H16" s="106"/>
      <c r="I16" s="1"/>
    </row>
    <row r="17" spans="1:9" x14ac:dyDescent="0.25">
      <c r="A17" s="1" t="s">
        <v>28</v>
      </c>
      <c r="B17" s="15"/>
      <c r="C17" s="1"/>
      <c r="D17" s="15"/>
      <c r="E17" s="15"/>
      <c r="F17" s="15"/>
      <c r="G17" s="15"/>
      <c r="H17" s="15"/>
      <c r="I17" s="1"/>
    </row>
    <row r="18" spans="1:9" x14ac:dyDescent="0.25">
      <c r="A18" s="1" t="s">
        <v>29</v>
      </c>
      <c r="B18" s="15"/>
      <c r="C18" s="1"/>
      <c r="D18" s="15"/>
      <c r="E18" s="15"/>
      <c r="F18" s="15"/>
      <c r="G18" s="15"/>
      <c r="H18" s="15"/>
      <c r="I18" s="1"/>
    </row>
    <row r="19" spans="1:9" x14ac:dyDescent="0.25">
      <c r="A19" s="1" t="s">
        <v>24</v>
      </c>
      <c r="B19" s="15">
        <v>116.29</v>
      </c>
      <c r="C19" s="1"/>
      <c r="D19" s="15">
        <v>110.66</v>
      </c>
      <c r="E19" s="15"/>
      <c r="F19" s="15">
        <v>110.11</v>
      </c>
      <c r="G19" s="106"/>
      <c r="H19" s="15">
        <v>110.17</v>
      </c>
      <c r="I19" s="1"/>
    </row>
    <row r="20" spans="1:9" x14ac:dyDescent="0.25">
      <c r="A20" s="1" t="s">
        <v>25</v>
      </c>
      <c r="B20" s="15">
        <v>113.74</v>
      </c>
      <c r="C20" s="1"/>
      <c r="D20" s="15">
        <v>108.56</v>
      </c>
      <c r="E20" s="15"/>
      <c r="F20" s="15">
        <v>108.01</v>
      </c>
      <c r="G20" s="106"/>
      <c r="H20" s="15">
        <v>108.07</v>
      </c>
      <c r="I20" s="1"/>
    </row>
    <row r="21" spans="1:9" x14ac:dyDescent="0.25">
      <c r="A21" s="1" t="s">
        <v>30</v>
      </c>
      <c r="B21" s="15"/>
      <c r="C21" s="15"/>
      <c r="D21" s="15"/>
      <c r="E21" s="15"/>
      <c r="F21" s="15"/>
      <c r="G21" s="15"/>
      <c r="H21" s="15"/>
      <c r="I21" s="1"/>
    </row>
    <row r="22" spans="1:9" x14ac:dyDescent="0.25">
      <c r="A22" s="1" t="s">
        <v>24</v>
      </c>
      <c r="B22" s="15">
        <v>42.86</v>
      </c>
      <c r="C22" s="15"/>
      <c r="D22" s="15">
        <v>40.380000000000003</v>
      </c>
      <c r="E22" s="15"/>
      <c r="F22" s="15">
        <v>39.6</v>
      </c>
      <c r="G22" s="106"/>
      <c r="H22" s="15">
        <v>38.86</v>
      </c>
      <c r="I22" s="1"/>
    </row>
    <row r="23" spans="1:9" x14ac:dyDescent="0.25">
      <c r="A23" s="1" t="s">
        <v>25</v>
      </c>
      <c r="B23" s="15">
        <v>28.24</v>
      </c>
      <c r="C23" s="15"/>
      <c r="D23" s="15">
        <v>28.38</v>
      </c>
      <c r="E23" s="15"/>
      <c r="F23" s="15">
        <v>27.6</v>
      </c>
      <c r="G23" s="106"/>
      <c r="H23" s="15">
        <v>26.66</v>
      </c>
      <c r="I23" s="1"/>
    </row>
    <row r="24" spans="1:9" x14ac:dyDescent="0.25">
      <c r="A24" s="1" t="s">
        <v>31</v>
      </c>
      <c r="B24" s="106"/>
      <c r="C24" s="15"/>
      <c r="D24" s="106"/>
      <c r="E24" s="106"/>
      <c r="F24" s="106"/>
      <c r="G24" s="106"/>
      <c r="H24" s="106"/>
      <c r="I24" s="1"/>
    </row>
    <row r="25" spans="1:9" x14ac:dyDescent="0.25">
      <c r="A25" s="1" t="s">
        <v>24</v>
      </c>
      <c r="B25" s="15">
        <v>86.23</v>
      </c>
      <c r="C25" s="15"/>
      <c r="D25" s="15">
        <v>89.08</v>
      </c>
      <c r="E25" s="15"/>
      <c r="F25" s="15">
        <v>91.15</v>
      </c>
      <c r="G25" s="106"/>
      <c r="H25" s="15">
        <v>92.01</v>
      </c>
      <c r="I25" s="31"/>
    </row>
    <row r="26" spans="1:9" x14ac:dyDescent="0.25">
      <c r="A26" s="1" t="s">
        <v>25</v>
      </c>
      <c r="B26" s="15">
        <v>82.48</v>
      </c>
      <c r="C26" s="15"/>
      <c r="D26" s="15">
        <v>84.78</v>
      </c>
      <c r="E26" s="15"/>
      <c r="F26" s="15">
        <v>86.85</v>
      </c>
      <c r="G26" s="106"/>
      <c r="H26" s="15">
        <v>87.91</v>
      </c>
      <c r="I26" s="1"/>
    </row>
    <row r="27" spans="1:9" ht="8.25" customHeight="1" x14ac:dyDescent="0.25">
      <c r="A27" s="1"/>
      <c r="B27" s="15"/>
      <c r="C27" s="15"/>
      <c r="D27" s="55"/>
      <c r="E27" s="15"/>
      <c r="F27" s="15"/>
      <c r="G27" s="15"/>
      <c r="H27" s="55"/>
      <c r="I27" s="1"/>
    </row>
    <row r="28" spans="1:9" x14ac:dyDescent="0.25">
      <c r="A28" s="1"/>
      <c r="B28" s="110" t="s">
        <v>32</v>
      </c>
      <c r="C28" s="110"/>
      <c r="D28" s="110"/>
      <c r="E28" s="110"/>
      <c r="F28" s="110"/>
      <c r="G28" s="110"/>
      <c r="H28" s="110"/>
      <c r="I28" s="1"/>
    </row>
    <row r="29" spans="1:9" x14ac:dyDescent="0.25">
      <c r="A29" s="1" t="s">
        <v>33</v>
      </c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 t="s">
        <v>24</v>
      </c>
      <c r="B30" s="4">
        <v>74.2</v>
      </c>
      <c r="C30" s="13"/>
      <c r="D30" s="4">
        <v>80.5</v>
      </c>
      <c r="E30" s="106"/>
      <c r="F30" s="4">
        <v>82.8</v>
      </c>
      <c r="G30" s="106"/>
      <c r="H30" s="4">
        <v>83.5</v>
      </c>
      <c r="I30" s="1"/>
    </row>
    <row r="31" spans="1:9" x14ac:dyDescent="0.25">
      <c r="A31" s="42" t="s">
        <v>25</v>
      </c>
      <c r="B31" s="63">
        <v>72.5</v>
      </c>
      <c r="C31" s="64"/>
      <c r="D31" s="63">
        <v>78.099999999999994</v>
      </c>
      <c r="E31" s="107"/>
      <c r="F31" s="63">
        <v>80.400000000000006</v>
      </c>
      <c r="G31" s="107"/>
      <c r="H31" s="63">
        <v>81.3</v>
      </c>
      <c r="I31" s="1"/>
    </row>
    <row r="32" spans="1:9" ht="3.95" customHeight="1" x14ac:dyDescent="0.25">
      <c r="A32" s="1"/>
      <c r="B32" s="4"/>
      <c r="C32" s="4"/>
      <c r="D32" s="1"/>
      <c r="E32" s="1"/>
      <c r="F32" s="1"/>
      <c r="G32" s="1"/>
      <c r="H32" s="1"/>
      <c r="I32" s="1"/>
    </row>
    <row r="33" spans="1:12" ht="14.1" customHeight="1" x14ac:dyDescent="0.25">
      <c r="A33" s="1" t="s">
        <v>34</v>
      </c>
      <c r="B33" s="12"/>
      <c r="C33" s="12"/>
      <c r="D33" s="1"/>
      <c r="E33" s="1"/>
      <c r="F33" s="1"/>
      <c r="G33" s="1"/>
      <c r="H33" s="1"/>
      <c r="I33" s="31"/>
    </row>
    <row r="34" spans="1:12" ht="6.95" customHeight="1" x14ac:dyDescent="0.25">
      <c r="A34" s="1"/>
      <c r="B34" s="12"/>
      <c r="C34" s="12"/>
      <c r="D34" s="1"/>
      <c r="E34" s="1"/>
      <c r="F34" s="1"/>
      <c r="G34" s="1"/>
      <c r="H34" s="1"/>
      <c r="I34" s="31"/>
    </row>
    <row r="35" spans="1:12" ht="14.1" customHeight="1" x14ac:dyDescent="0.25">
      <c r="A35" s="1" t="s">
        <v>229</v>
      </c>
      <c r="B35" s="12"/>
      <c r="C35" s="12"/>
      <c r="D35" s="1"/>
      <c r="E35" s="1"/>
      <c r="F35" s="1"/>
      <c r="G35" s="1"/>
      <c r="H35" s="1"/>
      <c r="I35" s="31"/>
    </row>
    <row r="36" spans="1:12" ht="14.1" customHeight="1" x14ac:dyDescent="0.25">
      <c r="A36" s="1" t="s">
        <v>230</v>
      </c>
      <c r="B36" s="12"/>
      <c r="C36" s="12"/>
      <c r="D36" s="1"/>
      <c r="E36" s="1"/>
      <c r="F36" s="1"/>
      <c r="G36" s="1"/>
      <c r="H36" s="1"/>
      <c r="I36" s="31"/>
    </row>
    <row r="37" spans="1:12" ht="6.95" customHeight="1" x14ac:dyDescent="0.25">
      <c r="A37" s="106"/>
      <c r="B37" s="106"/>
      <c r="C37" s="106"/>
      <c r="D37" s="106"/>
      <c r="E37" s="106"/>
      <c r="F37" s="106"/>
      <c r="G37" s="106"/>
      <c r="H37" s="106"/>
      <c r="I37" s="31"/>
      <c r="L37" t="s">
        <v>36</v>
      </c>
    </row>
    <row r="38" spans="1:12" x14ac:dyDescent="0.25">
      <c r="A38" s="1" t="s">
        <v>231</v>
      </c>
      <c r="B38" s="106"/>
      <c r="C38" s="106"/>
      <c r="D38" s="106"/>
      <c r="E38" s="106"/>
      <c r="F38" s="106"/>
      <c r="G38" s="106"/>
      <c r="H38" s="106"/>
      <c r="I38" s="30"/>
    </row>
  </sheetData>
  <mergeCells count="2">
    <mergeCell ref="B5:H5"/>
    <mergeCell ref="B28:H28"/>
  </mergeCells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showGridLines="0" workbookViewId="0"/>
  </sheetViews>
  <sheetFormatPr defaultRowHeight="15" x14ac:dyDescent="0.25"/>
  <cols>
    <col min="1" max="1" width="23.42578125" customWidth="1"/>
    <col min="2" max="5" width="12.7109375" customWidth="1"/>
  </cols>
  <sheetData>
    <row r="1" spans="1:7" x14ac:dyDescent="0.25">
      <c r="A1" s="42" t="s">
        <v>191</v>
      </c>
      <c r="B1" s="42"/>
      <c r="C1" s="42"/>
      <c r="D1" s="42"/>
      <c r="E1" s="42"/>
      <c r="F1" s="31"/>
      <c r="G1" s="2"/>
    </row>
    <row r="2" spans="1:7" x14ac:dyDescent="0.25">
      <c r="A2" s="1"/>
      <c r="B2" s="2" t="s">
        <v>200</v>
      </c>
      <c r="C2" s="2" t="s">
        <v>201</v>
      </c>
      <c r="D2" s="2" t="s">
        <v>202</v>
      </c>
      <c r="E2" s="2" t="s">
        <v>202</v>
      </c>
      <c r="F2" s="31"/>
      <c r="G2" s="2"/>
    </row>
    <row r="3" spans="1:7" x14ac:dyDescent="0.25">
      <c r="A3" s="65" t="s">
        <v>1</v>
      </c>
      <c r="B3" s="42">
        <v>2022</v>
      </c>
      <c r="C3" s="42">
        <v>2023</v>
      </c>
      <c r="D3" s="42">
        <v>2023</v>
      </c>
      <c r="E3" s="42">
        <v>2022</v>
      </c>
      <c r="F3" s="31"/>
      <c r="G3" s="2"/>
    </row>
    <row r="4" spans="1:7" ht="9" customHeight="1" x14ac:dyDescent="0.25">
      <c r="A4" s="1"/>
      <c r="B4" s="2"/>
      <c r="C4" s="2"/>
      <c r="D4" s="2"/>
      <c r="E4" s="2"/>
      <c r="F4" s="31"/>
      <c r="G4" s="2"/>
    </row>
    <row r="5" spans="1:7" x14ac:dyDescent="0.25">
      <c r="A5" s="1"/>
      <c r="B5" s="112" t="s">
        <v>45</v>
      </c>
      <c r="C5" s="112"/>
      <c r="D5" s="112"/>
      <c r="E5" s="112"/>
      <c r="F5" s="31"/>
      <c r="G5" s="2"/>
    </row>
    <row r="6" spans="1:7" x14ac:dyDescent="0.25">
      <c r="A6" s="1" t="s">
        <v>46</v>
      </c>
      <c r="B6" s="1"/>
      <c r="C6" s="1"/>
      <c r="D6" s="1"/>
      <c r="E6" s="1"/>
      <c r="F6" s="31"/>
      <c r="G6" s="2"/>
    </row>
    <row r="7" spans="1:7" x14ac:dyDescent="0.25">
      <c r="A7" s="1" t="s">
        <v>47</v>
      </c>
      <c r="B7" s="3">
        <v>9137</v>
      </c>
      <c r="C7" s="3">
        <v>12041</v>
      </c>
      <c r="D7" s="3">
        <v>12131</v>
      </c>
      <c r="E7" s="3">
        <v>14161</v>
      </c>
      <c r="F7" s="3"/>
      <c r="G7" s="2"/>
    </row>
    <row r="8" spans="1:7" x14ac:dyDescent="0.25">
      <c r="A8" s="1" t="s">
        <v>48</v>
      </c>
      <c r="B8" s="9">
        <v>3622</v>
      </c>
      <c r="C8" s="9">
        <v>1143</v>
      </c>
      <c r="D8" s="9">
        <v>218</v>
      </c>
      <c r="E8" s="9">
        <v>471</v>
      </c>
      <c r="F8" s="4"/>
      <c r="G8" s="2"/>
    </row>
    <row r="9" spans="1:7" x14ac:dyDescent="0.25">
      <c r="A9" s="1" t="s">
        <v>49</v>
      </c>
      <c r="B9" s="4">
        <v>0.7</v>
      </c>
      <c r="C9" s="4">
        <v>0.7</v>
      </c>
      <c r="D9" s="4">
        <v>1.1000000000000001</v>
      </c>
      <c r="E9" s="4">
        <v>4</v>
      </c>
      <c r="F9" s="1"/>
      <c r="G9" s="2"/>
    </row>
    <row r="10" spans="1:7" ht="10.5" customHeight="1" x14ac:dyDescent="0.25">
      <c r="A10" s="1"/>
      <c r="B10" s="1"/>
      <c r="C10" s="1"/>
      <c r="D10" s="1"/>
      <c r="E10" s="60"/>
      <c r="F10" s="31"/>
      <c r="G10" s="2"/>
    </row>
    <row r="11" spans="1:7" x14ac:dyDescent="0.25">
      <c r="A11" s="1"/>
      <c r="B11" s="111" t="s">
        <v>51</v>
      </c>
      <c r="C11" s="111"/>
      <c r="D11" s="111"/>
      <c r="E11" s="111"/>
      <c r="F11" s="31"/>
      <c r="G11" s="2"/>
    </row>
    <row r="12" spans="1:7" x14ac:dyDescent="0.25">
      <c r="A12" s="1" t="s">
        <v>52</v>
      </c>
      <c r="B12" s="1"/>
      <c r="C12" s="1"/>
      <c r="D12" s="1"/>
      <c r="E12" s="1"/>
      <c r="F12" s="31"/>
      <c r="G12" s="2"/>
    </row>
    <row r="13" spans="1:7" x14ac:dyDescent="0.25">
      <c r="A13" s="1" t="s">
        <v>53</v>
      </c>
      <c r="B13" s="13">
        <v>613.4</v>
      </c>
      <c r="C13" s="13">
        <v>538.6</v>
      </c>
      <c r="D13" s="13">
        <v>268.5</v>
      </c>
      <c r="E13" s="13">
        <v>325.89999999999998</v>
      </c>
      <c r="F13" s="31"/>
      <c r="G13" s="2"/>
    </row>
    <row r="14" spans="1:7" x14ac:dyDescent="0.25">
      <c r="A14" s="1" t="s">
        <v>54</v>
      </c>
      <c r="B14" s="4">
        <v>321.60000000000002</v>
      </c>
      <c r="C14" s="4">
        <v>229.7</v>
      </c>
      <c r="D14" s="4">
        <v>100.2</v>
      </c>
      <c r="E14" s="4">
        <v>65.099999999999994</v>
      </c>
      <c r="F14" s="31"/>
      <c r="G14" s="2"/>
    </row>
    <row r="15" spans="1:7" x14ac:dyDescent="0.25">
      <c r="A15" s="1" t="s">
        <v>55</v>
      </c>
      <c r="B15" s="4">
        <v>291.8</v>
      </c>
      <c r="C15" s="4">
        <v>308.89999999999998</v>
      </c>
      <c r="D15" s="4">
        <v>168.4</v>
      </c>
      <c r="E15" s="4">
        <v>260.8</v>
      </c>
      <c r="F15" s="31"/>
      <c r="G15" s="2"/>
    </row>
    <row r="16" spans="1:7" x14ac:dyDescent="0.25">
      <c r="A16" s="1" t="s">
        <v>56</v>
      </c>
      <c r="B16" s="13">
        <v>6205.3</v>
      </c>
      <c r="C16" s="13">
        <v>538.6</v>
      </c>
      <c r="D16" s="13">
        <v>807.2</v>
      </c>
      <c r="E16" s="13">
        <v>770.5</v>
      </c>
      <c r="F16" s="31"/>
      <c r="G16" s="2"/>
    </row>
    <row r="17" spans="1:7" ht="14.25" customHeight="1" x14ac:dyDescent="0.25">
      <c r="A17" s="1"/>
      <c r="B17" s="1"/>
      <c r="C17" s="1"/>
      <c r="D17" s="1"/>
      <c r="E17" s="1"/>
      <c r="F17" s="31"/>
      <c r="G17" s="2"/>
    </row>
    <row r="18" spans="1:7" ht="10.5" customHeight="1" x14ac:dyDescent="0.25">
      <c r="A18" s="1" t="s">
        <v>57</v>
      </c>
      <c r="B18" s="4">
        <v>53.4</v>
      </c>
      <c r="C18" s="4">
        <v>68.5</v>
      </c>
      <c r="D18" s="4">
        <v>52.8</v>
      </c>
      <c r="E18" s="4">
        <v>38.5</v>
      </c>
      <c r="F18" s="31"/>
      <c r="G18" s="2"/>
    </row>
    <row r="19" spans="1:7" x14ac:dyDescent="0.25">
      <c r="A19" s="1" t="s">
        <v>56</v>
      </c>
      <c r="B19" s="4">
        <v>1306.3</v>
      </c>
      <c r="C19" s="4">
        <v>68.5</v>
      </c>
      <c r="D19" s="4">
        <v>121.3</v>
      </c>
      <c r="E19" s="13">
        <v>92.6</v>
      </c>
      <c r="F19" s="31"/>
      <c r="G19" s="2"/>
    </row>
    <row r="20" spans="1:7" x14ac:dyDescent="0.25">
      <c r="A20" s="1" t="s">
        <v>58</v>
      </c>
      <c r="B20" s="13">
        <v>0</v>
      </c>
      <c r="C20" s="13">
        <v>0</v>
      </c>
      <c r="D20" s="13">
        <v>0</v>
      </c>
      <c r="E20" s="13">
        <v>0</v>
      </c>
      <c r="F20" s="31"/>
      <c r="G20" s="2"/>
    </row>
    <row r="21" spans="1:7" x14ac:dyDescent="0.25">
      <c r="A21" s="42" t="s">
        <v>56</v>
      </c>
      <c r="B21" s="63">
        <v>7</v>
      </c>
      <c r="C21" s="63">
        <v>0</v>
      </c>
      <c r="D21" s="63">
        <v>0</v>
      </c>
      <c r="E21" s="63">
        <v>0</v>
      </c>
      <c r="F21" s="31"/>
      <c r="G21" s="2"/>
    </row>
    <row r="22" spans="1:7" ht="3.95" customHeight="1" x14ac:dyDescent="0.25">
      <c r="A22" s="1"/>
      <c r="B22" s="4"/>
      <c r="C22" s="4"/>
      <c r="D22" s="4"/>
      <c r="E22" s="4"/>
      <c r="F22" s="31"/>
      <c r="G22" s="2"/>
    </row>
    <row r="23" spans="1:7" ht="14.1" customHeight="1" x14ac:dyDescent="0.25">
      <c r="A23" s="1" t="s">
        <v>198</v>
      </c>
      <c r="B23" s="98"/>
      <c r="C23" s="98"/>
      <c r="D23" s="1"/>
      <c r="E23" s="98"/>
      <c r="F23" s="31"/>
      <c r="G23" s="2"/>
    </row>
    <row r="24" spans="1:7" ht="6.95" customHeight="1" x14ac:dyDescent="0.25">
      <c r="A24" s="1"/>
      <c r="B24" s="98"/>
      <c r="C24" s="98"/>
      <c r="D24" s="1"/>
      <c r="E24" s="1"/>
      <c r="F24" s="31"/>
      <c r="G24" s="16"/>
    </row>
    <row r="25" spans="1:7" ht="14.1" customHeight="1" x14ac:dyDescent="0.25">
      <c r="A25" s="1" t="s">
        <v>232</v>
      </c>
      <c r="B25" s="98"/>
      <c r="C25" s="98"/>
      <c r="D25" s="1"/>
      <c r="E25" s="98"/>
      <c r="F25" s="31"/>
      <c r="G25" s="2"/>
    </row>
    <row r="26" spans="1:7" ht="14.1" customHeight="1" x14ac:dyDescent="0.25">
      <c r="A26" s="66" t="s">
        <v>233</v>
      </c>
      <c r="B26" s="66"/>
      <c r="C26" s="66"/>
      <c r="D26" s="66"/>
      <c r="E26" s="66"/>
      <c r="F26" s="31"/>
      <c r="G26" s="2"/>
    </row>
    <row r="27" spans="1:7" ht="6.95" customHeight="1" x14ac:dyDescent="0.25">
      <c r="A27" s="98"/>
      <c r="B27" s="98"/>
      <c r="C27" s="98"/>
      <c r="D27" s="1"/>
      <c r="E27" s="98"/>
      <c r="F27" s="31"/>
      <c r="G27" s="2"/>
    </row>
    <row r="28" spans="1:7" ht="14.1" customHeight="1" x14ac:dyDescent="0.25">
      <c r="A28" s="1" t="s">
        <v>231</v>
      </c>
      <c r="B28" s="98"/>
      <c r="C28" s="98"/>
      <c r="D28" s="1"/>
      <c r="E28" s="98"/>
      <c r="F28" s="29"/>
    </row>
    <row r="29" spans="1:7" x14ac:dyDescent="0.25">
      <c r="A29" s="1"/>
      <c r="B29" s="111"/>
      <c r="C29" s="111"/>
      <c r="D29" s="111"/>
      <c r="E29" s="111"/>
      <c r="F29" s="7"/>
    </row>
    <row r="30" spans="1:7" x14ac:dyDescent="0.25">
      <c r="A30" s="1"/>
      <c r="B30" s="1"/>
      <c r="C30" s="1"/>
      <c r="D30" s="1"/>
      <c r="E30" s="1"/>
      <c r="F30" s="7"/>
    </row>
    <row r="31" spans="1:7" x14ac:dyDescent="0.25">
      <c r="A31" s="1"/>
      <c r="B31" s="4"/>
      <c r="C31" s="4"/>
      <c r="D31" s="4"/>
      <c r="E31" s="4"/>
      <c r="F31" s="7"/>
    </row>
    <row r="32" spans="1:7" x14ac:dyDescent="0.25">
      <c r="A32" s="1"/>
      <c r="B32" s="4"/>
      <c r="C32" s="4"/>
      <c r="D32" s="4"/>
      <c r="E32" s="4"/>
      <c r="F32" s="7"/>
    </row>
    <row r="33" spans="1:6" x14ac:dyDescent="0.25">
      <c r="A33" s="1"/>
      <c r="B33" s="4"/>
      <c r="C33" s="4"/>
      <c r="D33" s="4"/>
      <c r="E33" s="4"/>
      <c r="F33" s="7"/>
    </row>
    <row r="34" spans="1:6" x14ac:dyDescent="0.25">
      <c r="A34" s="1"/>
      <c r="B34" s="13"/>
      <c r="C34" s="13"/>
      <c r="D34" s="13"/>
      <c r="E34" s="13"/>
      <c r="F34" s="7"/>
    </row>
    <row r="35" spans="1:6" x14ac:dyDescent="0.25">
      <c r="A35" s="1"/>
      <c r="B35" s="1"/>
      <c r="C35" s="1"/>
      <c r="D35" s="1"/>
      <c r="E35" s="7"/>
      <c r="F35" s="7"/>
    </row>
    <row r="36" spans="1:6" x14ac:dyDescent="0.25">
      <c r="A36" s="1"/>
      <c r="B36" s="4"/>
      <c r="C36" s="4"/>
      <c r="D36" s="4"/>
      <c r="E36" s="4"/>
      <c r="F36" s="7"/>
    </row>
    <row r="37" spans="1:6" x14ac:dyDescent="0.25">
      <c r="A37" s="1"/>
      <c r="B37" s="17"/>
      <c r="C37" s="17"/>
      <c r="D37" s="17"/>
      <c r="E37" s="17"/>
      <c r="F37" s="7"/>
    </row>
    <row r="38" spans="1:6" x14ac:dyDescent="0.25">
      <c r="A38" s="1"/>
      <c r="B38" s="13"/>
      <c r="C38" s="13"/>
      <c r="D38" s="13"/>
      <c r="E38" s="4"/>
      <c r="F38" s="7"/>
    </row>
    <row r="39" spans="1:6" x14ac:dyDescent="0.25">
      <c r="A39" s="1"/>
      <c r="B39" s="4"/>
      <c r="C39" s="4"/>
      <c r="D39" s="4"/>
      <c r="E39" s="4"/>
      <c r="F39" s="7"/>
    </row>
    <row r="40" spans="1:6" ht="9.75" customHeight="1" x14ac:dyDescent="0.25">
      <c r="A40" s="1"/>
      <c r="B40" s="7"/>
      <c r="C40" s="7"/>
      <c r="D40" s="1"/>
      <c r="E40" s="7"/>
      <c r="F40" s="7"/>
    </row>
    <row r="41" spans="1:6" ht="10.5" customHeight="1" x14ac:dyDescent="0.25">
      <c r="A41" s="1"/>
      <c r="B41" s="7"/>
      <c r="C41" s="7"/>
      <c r="D41" s="1"/>
      <c r="E41" s="7"/>
      <c r="F41" s="7"/>
    </row>
    <row r="42" spans="1:6" ht="3.75" customHeight="1" x14ac:dyDescent="0.25">
      <c r="A42" s="7"/>
      <c r="B42" s="7"/>
      <c r="C42" s="7"/>
      <c r="D42" s="1"/>
      <c r="E42" s="7"/>
      <c r="F42" s="7"/>
    </row>
    <row r="43" spans="1:6" ht="25.5" customHeight="1" x14ac:dyDescent="0.25">
      <c r="A43" s="113"/>
      <c r="B43" s="113"/>
      <c r="C43" s="113"/>
      <c r="D43" s="113"/>
      <c r="E43" s="113"/>
      <c r="F43" s="7"/>
    </row>
    <row r="44" spans="1:6" x14ac:dyDescent="0.25">
      <c r="A44" s="1"/>
      <c r="B44" s="7"/>
      <c r="C44" s="7"/>
      <c r="D44" s="1"/>
      <c r="E44" s="7"/>
      <c r="F44" s="7"/>
    </row>
    <row r="45" spans="1:6" x14ac:dyDescent="0.25">
      <c r="D45" s="1"/>
    </row>
  </sheetData>
  <mergeCells count="4">
    <mergeCell ref="B5:E5"/>
    <mergeCell ref="B29:E29"/>
    <mergeCell ref="A43:E43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0"/>
  <sheetViews>
    <sheetView showGridLines="0" workbookViewId="0"/>
  </sheetViews>
  <sheetFormatPr defaultRowHeight="15" x14ac:dyDescent="0.25"/>
  <cols>
    <col min="1" max="1" width="25.28515625" customWidth="1"/>
    <col min="2" max="2" width="12.7109375" customWidth="1"/>
    <col min="3" max="5" width="12" customWidth="1"/>
  </cols>
  <sheetData>
    <row r="1" spans="1:6" x14ac:dyDescent="0.25">
      <c r="A1" s="67" t="s">
        <v>192</v>
      </c>
      <c r="B1" s="1"/>
      <c r="C1" s="1"/>
      <c r="D1" s="1"/>
      <c r="E1" s="1"/>
      <c r="F1" s="31"/>
    </row>
    <row r="2" spans="1:6" x14ac:dyDescent="0.25">
      <c r="A2" s="39"/>
      <c r="B2" s="40" t="s">
        <v>200</v>
      </c>
      <c r="C2" s="40" t="s">
        <v>201</v>
      </c>
      <c r="D2" s="40" t="s">
        <v>202</v>
      </c>
      <c r="E2" s="40" t="s">
        <v>202</v>
      </c>
      <c r="F2" s="31"/>
    </row>
    <row r="3" spans="1:6" x14ac:dyDescent="0.25">
      <c r="A3" s="51" t="s">
        <v>1</v>
      </c>
      <c r="B3" s="43">
        <v>2022</v>
      </c>
      <c r="C3" s="43">
        <v>2023</v>
      </c>
      <c r="D3" s="43">
        <v>2023</v>
      </c>
      <c r="E3" s="43">
        <v>2022</v>
      </c>
      <c r="F3" s="1"/>
    </row>
    <row r="4" spans="1:6" x14ac:dyDescent="0.25">
      <c r="A4" s="54"/>
      <c r="B4" s="2"/>
      <c r="C4" s="2"/>
      <c r="D4" s="1"/>
      <c r="E4" s="2"/>
      <c r="F4" s="31"/>
    </row>
    <row r="5" spans="1:6" x14ac:dyDescent="0.25">
      <c r="A5" s="1"/>
      <c r="B5" s="114" t="s">
        <v>45</v>
      </c>
      <c r="C5" s="114"/>
      <c r="D5" s="114"/>
      <c r="E5" s="114"/>
      <c r="F5" s="18"/>
    </row>
    <row r="6" spans="1:6" x14ac:dyDescent="0.25">
      <c r="A6" s="1" t="s">
        <v>46</v>
      </c>
      <c r="B6" s="68"/>
      <c r="C6" s="68"/>
      <c r="D6" s="68"/>
      <c r="E6" s="68"/>
      <c r="F6" s="18"/>
    </row>
    <row r="7" spans="1:6" x14ac:dyDescent="0.25">
      <c r="A7" s="1" t="s">
        <v>59</v>
      </c>
      <c r="B7" s="2">
        <v>129</v>
      </c>
      <c r="C7" s="2">
        <v>174</v>
      </c>
      <c r="D7" s="2">
        <v>163</v>
      </c>
      <c r="E7" s="2">
        <v>199</v>
      </c>
      <c r="F7" s="18"/>
    </row>
    <row r="8" spans="1:6" x14ac:dyDescent="0.25">
      <c r="A8" s="1" t="s">
        <v>60</v>
      </c>
      <c r="B8" s="3">
        <v>894</v>
      </c>
      <c r="C8" s="3">
        <v>1068</v>
      </c>
      <c r="D8" s="3">
        <v>1231</v>
      </c>
      <c r="E8" s="3">
        <v>1447</v>
      </c>
      <c r="F8" s="18"/>
    </row>
    <row r="9" spans="1:6" x14ac:dyDescent="0.25">
      <c r="A9" s="1" t="s">
        <v>61</v>
      </c>
      <c r="B9" s="60">
        <v>5.9</v>
      </c>
      <c r="C9" s="60">
        <v>7.9</v>
      </c>
      <c r="D9" s="60">
        <v>8.1</v>
      </c>
      <c r="E9" s="60">
        <v>9.9</v>
      </c>
      <c r="F9" s="18"/>
    </row>
    <row r="10" spans="1:6" x14ac:dyDescent="0.25">
      <c r="A10" s="1"/>
      <c r="B10" s="2"/>
      <c r="C10" s="2"/>
      <c r="D10" s="2"/>
      <c r="E10" s="2"/>
      <c r="F10" s="18"/>
    </row>
    <row r="11" spans="1:6" x14ac:dyDescent="0.25">
      <c r="A11" s="1" t="s">
        <v>62</v>
      </c>
      <c r="B11" s="2">
        <v>129</v>
      </c>
      <c r="C11" s="2">
        <v>173</v>
      </c>
      <c r="D11" s="2">
        <v>162</v>
      </c>
      <c r="E11" s="2">
        <v>198</v>
      </c>
      <c r="F11" s="18"/>
    </row>
    <row r="12" spans="1:6" x14ac:dyDescent="0.25">
      <c r="A12" s="1" t="s">
        <v>60</v>
      </c>
      <c r="B12" s="3">
        <v>891</v>
      </c>
      <c r="C12" s="3">
        <v>1064</v>
      </c>
      <c r="D12" s="3">
        <v>1226</v>
      </c>
      <c r="E12" s="3">
        <v>1439</v>
      </c>
      <c r="F12" s="18"/>
    </row>
    <row r="13" spans="1:6" x14ac:dyDescent="0.25">
      <c r="A13" s="1" t="s">
        <v>61</v>
      </c>
      <c r="B13" s="2">
        <v>5.9</v>
      </c>
      <c r="C13" s="2">
        <v>7.9</v>
      </c>
      <c r="D13" s="2">
        <v>8.1</v>
      </c>
      <c r="E13" s="2">
        <v>9.9</v>
      </c>
      <c r="F13" s="18"/>
    </row>
    <row r="14" spans="1:6" x14ac:dyDescent="0.25">
      <c r="A14" s="1"/>
      <c r="B14" s="98"/>
      <c r="C14" s="98"/>
      <c r="D14" s="98"/>
      <c r="E14" s="98"/>
      <c r="F14" s="31"/>
    </row>
    <row r="15" spans="1:6" x14ac:dyDescent="0.25">
      <c r="A15" s="1" t="s">
        <v>63</v>
      </c>
      <c r="B15" s="3">
        <v>566</v>
      </c>
      <c r="C15" s="3">
        <v>854</v>
      </c>
      <c r="D15" s="3">
        <v>879</v>
      </c>
      <c r="E15" s="3">
        <v>1352</v>
      </c>
      <c r="F15" s="33"/>
    </row>
    <row r="16" spans="1:6" x14ac:dyDescent="0.25">
      <c r="A16" s="1" t="s">
        <v>60</v>
      </c>
      <c r="B16" s="3">
        <v>4028</v>
      </c>
      <c r="C16" s="3">
        <v>4881</v>
      </c>
      <c r="D16" s="3">
        <v>5760</v>
      </c>
      <c r="E16" s="3">
        <v>5548</v>
      </c>
      <c r="F16" s="33"/>
    </row>
    <row r="17" spans="1:6" x14ac:dyDescent="0.25">
      <c r="A17" s="1" t="s">
        <v>64</v>
      </c>
      <c r="B17" s="3">
        <v>37</v>
      </c>
      <c r="C17" s="3">
        <v>58</v>
      </c>
      <c r="D17" s="3">
        <v>88</v>
      </c>
      <c r="E17" s="3">
        <v>451</v>
      </c>
      <c r="F17" s="34"/>
    </row>
    <row r="18" spans="1:6" x14ac:dyDescent="0.25">
      <c r="A18" s="1" t="s">
        <v>60</v>
      </c>
      <c r="B18" s="3">
        <v>1239</v>
      </c>
      <c r="C18" s="3">
        <v>1298</v>
      </c>
      <c r="D18" s="3">
        <v>1386</v>
      </c>
      <c r="E18" s="3">
        <v>2273</v>
      </c>
      <c r="F18" s="34"/>
    </row>
    <row r="19" spans="1:6" ht="8.25" customHeight="1" x14ac:dyDescent="0.25">
      <c r="A19" s="1"/>
      <c r="B19" s="1"/>
      <c r="C19" s="1"/>
      <c r="D19" s="1"/>
      <c r="E19" s="1"/>
      <c r="F19" s="34"/>
    </row>
    <row r="20" spans="1:6" x14ac:dyDescent="0.25">
      <c r="A20" s="1" t="s">
        <v>65</v>
      </c>
      <c r="B20" s="60">
        <v>23.1</v>
      </c>
      <c r="C20" s="60">
        <v>25.5</v>
      </c>
      <c r="D20" s="60">
        <v>18</v>
      </c>
      <c r="E20" s="60">
        <v>57.7</v>
      </c>
      <c r="F20" s="34"/>
    </row>
    <row r="21" spans="1:6" x14ac:dyDescent="0.25">
      <c r="A21" s="1" t="s">
        <v>60</v>
      </c>
      <c r="B21" s="60">
        <v>58.3</v>
      </c>
      <c r="C21" s="60">
        <v>83.8</v>
      </c>
      <c r="D21" s="60">
        <v>102</v>
      </c>
      <c r="E21" s="60">
        <v>257.2</v>
      </c>
      <c r="F21" s="34"/>
    </row>
    <row r="22" spans="1:6" x14ac:dyDescent="0.25">
      <c r="A22" s="1" t="s">
        <v>64</v>
      </c>
      <c r="B22" s="60">
        <v>0</v>
      </c>
      <c r="C22" s="60">
        <v>2.5</v>
      </c>
      <c r="D22" s="60">
        <v>0</v>
      </c>
      <c r="E22" s="60">
        <v>2.9</v>
      </c>
      <c r="F22" s="34"/>
    </row>
    <row r="23" spans="1:6" x14ac:dyDescent="0.25">
      <c r="A23" s="1" t="s">
        <v>60</v>
      </c>
      <c r="B23" s="60">
        <v>1.1000000000000001</v>
      </c>
      <c r="C23" s="60">
        <v>3.6</v>
      </c>
      <c r="D23" s="60">
        <v>3.6</v>
      </c>
      <c r="E23" s="60">
        <v>14.1</v>
      </c>
      <c r="F23" s="34"/>
    </row>
    <row r="24" spans="1:6" x14ac:dyDescent="0.25">
      <c r="A24" s="1"/>
      <c r="B24" s="1"/>
      <c r="C24" s="1"/>
      <c r="D24" s="1"/>
      <c r="E24" s="1"/>
      <c r="F24" s="34"/>
    </row>
    <row r="25" spans="1:6" x14ac:dyDescent="0.25">
      <c r="A25" s="1"/>
      <c r="B25" s="116" t="s">
        <v>51</v>
      </c>
      <c r="C25" s="116"/>
      <c r="D25" s="116"/>
      <c r="E25" s="116"/>
      <c r="F25" s="1"/>
    </row>
    <row r="26" spans="1:6" x14ac:dyDescent="0.25">
      <c r="A26" s="1" t="s">
        <v>52</v>
      </c>
      <c r="B26" s="1"/>
      <c r="C26" s="1"/>
      <c r="D26" s="1"/>
      <c r="E26" s="1"/>
      <c r="F26" s="31"/>
    </row>
    <row r="27" spans="1:6" x14ac:dyDescent="0.25">
      <c r="A27" s="1" t="s">
        <v>67</v>
      </c>
      <c r="B27" s="19">
        <v>229.2</v>
      </c>
      <c r="C27" s="19">
        <v>528.79999999999995</v>
      </c>
      <c r="D27" s="19">
        <v>554.4</v>
      </c>
      <c r="E27" s="19">
        <v>330.7</v>
      </c>
      <c r="F27" s="31"/>
    </row>
    <row r="28" spans="1:6" x14ac:dyDescent="0.25">
      <c r="A28" s="1" t="s">
        <v>66</v>
      </c>
      <c r="B28" s="19">
        <v>7302.8</v>
      </c>
      <c r="C28" s="19">
        <v>528.79999999999995</v>
      </c>
      <c r="D28" s="19">
        <v>1083.2</v>
      </c>
      <c r="E28" s="19">
        <v>907.6</v>
      </c>
      <c r="F28" s="31"/>
    </row>
    <row r="29" spans="1:6" x14ac:dyDescent="0.25">
      <c r="A29" s="1" t="s">
        <v>68</v>
      </c>
      <c r="B29" s="60">
        <v>65.3</v>
      </c>
      <c r="C29" s="60">
        <v>26.6</v>
      </c>
      <c r="D29" s="60">
        <v>26.2</v>
      </c>
      <c r="E29" s="60">
        <v>70.400000000000006</v>
      </c>
      <c r="F29" s="31"/>
    </row>
    <row r="30" spans="1:6" x14ac:dyDescent="0.25">
      <c r="A30" s="1" t="s">
        <v>66</v>
      </c>
      <c r="B30" s="60">
        <v>754.5</v>
      </c>
      <c r="C30" s="60">
        <v>26.6</v>
      </c>
      <c r="D30" s="60">
        <v>52.8</v>
      </c>
      <c r="E30" s="60">
        <v>153.80000000000001</v>
      </c>
      <c r="F30" s="31"/>
    </row>
    <row r="31" spans="1:6" x14ac:dyDescent="0.25">
      <c r="A31" s="1" t="s">
        <v>69</v>
      </c>
      <c r="B31" s="60">
        <v>51.3</v>
      </c>
      <c r="C31" s="60">
        <v>44.1</v>
      </c>
      <c r="D31" s="60">
        <v>31.8</v>
      </c>
      <c r="E31" s="60">
        <v>0</v>
      </c>
      <c r="F31" s="31"/>
    </row>
    <row r="32" spans="1:6" x14ac:dyDescent="0.25">
      <c r="A32" s="42" t="s">
        <v>66</v>
      </c>
      <c r="B32" s="69">
        <v>334.4</v>
      </c>
      <c r="C32" s="69">
        <v>44.1</v>
      </c>
      <c r="D32" s="69">
        <v>75.900000000000006</v>
      </c>
      <c r="E32" s="69">
        <v>0</v>
      </c>
      <c r="F32" s="31"/>
    </row>
    <row r="33" spans="1:6" ht="3.95" customHeight="1" x14ac:dyDescent="0.25">
      <c r="A33" s="1"/>
      <c r="B33" s="3"/>
      <c r="C33" s="3"/>
      <c r="D33" s="3"/>
      <c r="E33" s="3"/>
      <c r="F33" s="3"/>
    </row>
    <row r="34" spans="1:6" ht="14.1" customHeight="1" x14ac:dyDescent="0.25">
      <c r="A34" s="1" t="s">
        <v>34</v>
      </c>
      <c r="B34" s="20"/>
      <c r="C34" s="20"/>
      <c r="D34" s="1"/>
      <c r="E34" s="1"/>
      <c r="F34" s="31"/>
    </row>
    <row r="35" spans="1:6" ht="14.1" customHeight="1" x14ac:dyDescent="0.25">
      <c r="A35" s="1" t="s">
        <v>70</v>
      </c>
      <c r="B35" s="98"/>
      <c r="C35" s="98"/>
      <c r="D35" s="98"/>
      <c r="E35" s="98"/>
      <c r="F35" s="31"/>
    </row>
    <row r="36" spans="1:6" ht="6.95" customHeight="1" x14ac:dyDescent="0.25">
      <c r="A36" s="1"/>
      <c r="B36" s="98"/>
      <c r="C36" s="98"/>
      <c r="D36" s="98"/>
      <c r="E36" s="98"/>
      <c r="F36" s="31"/>
    </row>
    <row r="37" spans="1:6" ht="14.1" customHeight="1" x14ac:dyDescent="0.25">
      <c r="A37" s="1" t="s">
        <v>234</v>
      </c>
      <c r="B37" s="108"/>
      <c r="C37" s="108"/>
      <c r="D37" s="108"/>
      <c r="E37" s="108"/>
      <c r="F37" s="31"/>
    </row>
    <row r="38" spans="1:6" ht="14.1" customHeight="1" x14ac:dyDescent="0.25">
      <c r="A38" s="1" t="s">
        <v>235</v>
      </c>
      <c r="B38" s="22"/>
      <c r="C38" s="22"/>
      <c r="D38" s="22"/>
      <c r="E38" s="22"/>
      <c r="F38" s="35"/>
    </row>
    <row r="39" spans="1:6" ht="6.95" customHeight="1" x14ac:dyDescent="0.25">
      <c r="A39" s="1"/>
      <c r="B39" s="22"/>
      <c r="C39" s="22"/>
      <c r="D39" s="22"/>
      <c r="E39" s="22"/>
      <c r="F39" s="35"/>
    </row>
    <row r="40" spans="1:6" ht="14.1" customHeight="1" x14ac:dyDescent="0.25">
      <c r="A40" s="1" t="s">
        <v>231</v>
      </c>
      <c r="B40" s="22"/>
      <c r="C40" s="22"/>
      <c r="D40" s="22"/>
      <c r="E40" s="22"/>
      <c r="F40" s="31"/>
    </row>
    <row r="41" spans="1:6" x14ac:dyDescent="0.25">
      <c r="A41" s="1"/>
      <c r="B41" s="22"/>
      <c r="C41" s="22"/>
      <c r="D41" s="22"/>
      <c r="E41" s="22"/>
      <c r="F41" s="35"/>
    </row>
    <row r="42" spans="1:6" x14ac:dyDescent="0.25">
      <c r="A42" s="1"/>
      <c r="B42" s="4"/>
      <c r="C42" s="19"/>
      <c r="D42" s="19"/>
      <c r="E42" s="13"/>
      <c r="F42" s="7"/>
    </row>
    <row r="43" spans="1:6" x14ac:dyDescent="0.25">
      <c r="A43" s="1"/>
      <c r="B43" s="4"/>
      <c r="C43" s="4"/>
      <c r="D43" s="4"/>
      <c r="E43" s="4"/>
      <c r="F43" s="7"/>
    </row>
    <row r="44" spans="1:6" x14ac:dyDescent="0.25">
      <c r="A44" s="1"/>
      <c r="B44" s="19"/>
      <c r="C44" s="19"/>
      <c r="D44" s="19"/>
      <c r="E44" s="13"/>
      <c r="F44" s="7"/>
    </row>
    <row r="45" spans="1:6" ht="3" customHeight="1" x14ac:dyDescent="0.25">
      <c r="A45" s="1"/>
      <c r="B45" s="3"/>
      <c r="C45" s="3"/>
      <c r="D45" s="3"/>
      <c r="E45" s="3"/>
      <c r="F45" s="3"/>
    </row>
    <row r="46" spans="1:6" ht="10.5" customHeight="1" x14ac:dyDescent="0.25">
      <c r="A46" s="1"/>
      <c r="B46" s="20"/>
      <c r="C46" s="20"/>
      <c r="D46" s="1"/>
      <c r="E46" s="1"/>
      <c r="F46" s="7"/>
    </row>
    <row r="47" spans="1:6" ht="13.5" customHeight="1" x14ac:dyDescent="0.25">
      <c r="A47" s="1"/>
      <c r="B47" s="20"/>
      <c r="C47" s="20"/>
      <c r="D47" s="1"/>
      <c r="E47" s="1"/>
      <c r="F47" s="7"/>
    </row>
    <row r="48" spans="1:6" ht="26.25" customHeight="1" x14ac:dyDescent="0.25">
      <c r="A48" s="115"/>
      <c r="B48" s="115"/>
      <c r="C48" s="115"/>
      <c r="D48" s="115"/>
      <c r="E48" s="115"/>
      <c r="F48" s="7"/>
    </row>
    <row r="49" spans="1:6" x14ac:dyDescent="0.25">
      <c r="A49" s="1"/>
      <c r="B49" s="21"/>
      <c r="C49" s="21"/>
      <c r="D49" s="21"/>
      <c r="E49" s="21"/>
      <c r="F49" s="7"/>
    </row>
    <row r="50" spans="1:6" x14ac:dyDescent="0.25">
      <c r="A50" s="1"/>
      <c r="B50" s="22"/>
      <c r="C50" s="22"/>
      <c r="D50" s="22"/>
      <c r="E50" s="22"/>
      <c r="F50" s="23"/>
    </row>
  </sheetData>
  <mergeCells count="3">
    <mergeCell ref="B5:E5"/>
    <mergeCell ref="A48:E48"/>
    <mergeCell ref="B25:E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4"/>
  <sheetViews>
    <sheetView showGridLines="0" workbookViewId="0"/>
  </sheetViews>
  <sheetFormatPr defaultRowHeight="15" x14ac:dyDescent="0.25"/>
  <cols>
    <col min="1" max="1" width="26.7109375" customWidth="1"/>
    <col min="2" max="5" width="12.7109375" customWidth="1"/>
  </cols>
  <sheetData>
    <row r="1" spans="1:6" x14ac:dyDescent="0.25">
      <c r="A1" s="42" t="s">
        <v>193</v>
      </c>
      <c r="B1" s="94"/>
      <c r="C1" s="95"/>
      <c r="D1" s="42"/>
      <c r="E1" s="42"/>
      <c r="F1" s="31"/>
    </row>
    <row r="2" spans="1:6" x14ac:dyDescent="0.25">
      <c r="A2" s="1"/>
      <c r="B2" s="2" t="s">
        <v>201</v>
      </c>
      <c r="C2" s="2" t="s">
        <v>202</v>
      </c>
      <c r="D2" s="2" t="s">
        <v>212</v>
      </c>
      <c r="E2" s="2" t="s">
        <v>212</v>
      </c>
      <c r="F2" s="31"/>
    </row>
    <row r="3" spans="1:6" x14ac:dyDescent="0.25">
      <c r="A3" s="51" t="s">
        <v>1</v>
      </c>
      <c r="B3" s="42">
        <v>2023</v>
      </c>
      <c r="C3" s="42">
        <v>2023</v>
      </c>
      <c r="D3" s="42">
        <v>2023</v>
      </c>
      <c r="E3" s="42">
        <v>2022</v>
      </c>
      <c r="F3" s="31"/>
    </row>
    <row r="4" spans="1:6" x14ac:dyDescent="0.25">
      <c r="A4" s="54"/>
      <c r="B4" s="2"/>
      <c r="C4" s="2"/>
      <c r="D4" s="2"/>
      <c r="E4" s="2"/>
      <c r="F4" s="31"/>
    </row>
    <row r="5" spans="1:6" x14ac:dyDescent="0.25">
      <c r="A5" s="54"/>
      <c r="B5" s="111" t="s">
        <v>71</v>
      </c>
      <c r="C5" s="111"/>
      <c r="D5" s="111"/>
      <c r="E5" s="111"/>
      <c r="F5" s="31"/>
    </row>
    <row r="6" spans="1:6" x14ac:dyDescent="0.25">
      <c r="A6" s="1" t="s">
        <v>72</v>
      </c>
      <c r="B6" s="70"/>
      <c r="C6" s="1"/>
      <c r="D6" s="1"/>
      <c r="E6" s="1"/>
      <c r="F6" s="31"/>
    </row>
    <row r="7" spans="1:6" x14ac:dyDescent="0.25">
      <c r="A7" s="1" t="s">
        <v>73</v>
      </c>
      <c r="B7" s="15">
        <v>73.790000000000006</v>
      </c>
      <c r="C7" s="15">
        <v>73.62</v>
      </c>
      <c r="D7" s="15">
        <v>69.489999999999995</v>
      </c>
      <c r="E7" s="15">
        <v>118.13</v>
      </c>
      <c r="F7" s="31"/>
    </row>
    <row r="8" spans="1:6" x14ac:dyDescent="0.25">
      <c r="A8" s="1" t="s">
        <v>74</v>
      </c>
      <c r="B8" s="15">
        <v>83.24</v>
      </c>
      <c r="C8" s="15">
        <v>82.07</v>
      </c>
      <c r="D8" s="15">
        <v>78.569999999999993</v>
      </c>
      <c r="E8" s="15">
        <v>123.02</v>
      </c>
      <c r="F8" s="36"/>
    </row>
    <row r="9" spans="1:6" x14ac:dyDescent="0.25">
      <c r="A9" s="1" t="s">
        <v>75</v>
      </c>
      <c r="B9" s="15">
        <v>265</v>
      </c>
      <c r="C9" s="15">
        <v>224.21</v>
      </c>
      <c r="D9" s="15">
        <v>200.22</v>
      </c>
      <c r="E9" s="15">
        <v>300</v>
      </c>
      <c r="F9" s="36"/>
    </row>
    <row r="10" spans="1:6" x14ac:dyDescent="0.25">
      <c r="A10" s="1" t="s">
        <v>76</v>
      </c>
      <c r="B10" s="98"/>
      <c r="C10" s="98"/>
      <c r="D10" s="98"/>
      <c r="E10" s="98"/>
      <c r="F10" s="36"/>
    </row>
    <row r="11" spans="1:6" x14ac:dyDescent="0.25">
      <c r="A11" s="1" t="s">
        <v>77</v>
      </c>
      <c r="B11" s="71">
        <v>80.2</v>
      </c>
      <c r="C11" s="71">
        <v>79.8</v>
      </c>
      <c r="D11" s="71" t="s">
        <v>50</v>
      </c>
      <c r="E11" s="71">
        <v>104</v>
      </c>
      <c r="F11" s="36"/>
    </row>
    <row r="12" spans="1:6" x14ac:dyDescent="0.25">
      <c r="A12" s="70"/>
      <c r="B12" s="98"/>
      <c r="C12" s="98"/>
      <c r="D12" s="98"/>
      <c r="E12" s="98"/>
      <c r="F12" s="1"/>
    </row>
    <row r="13" spans="1:6" x14ac:dyDescent="0.25">
      <c r="A13" s="1" t="s">
        <v>78</v>
      </c>
      <c r="B13" s="98"/>
      <c r="C13" s="98"/>
      <c r="D13" s="98"/>
      <c r="E13" s="98"/>
      <c r="F13" s="1"/>
    </row>
    <row r="14" spans="1:6" x14ac:dyDescent="0.25">
      <c r="A14" s="1" t="s">
        <v>79</v>
      </c>
      <c r="B14" s="15">
        <v>99.99</v>
      </c>
      <c r="C14" s="15">
        <v>99.26</v>
      </c>
      <c r="D14" s="15">
        <v>96.02</v>
      </c>
      <c r="E14" s="15">
        <v>141.65</v>
      </c>
      <c r="F14" s="15"/>
    </row>
    <row r="15" spans="1:6" x14ac:dyDescent="0.25">
      <c r="A15" s="1" t="s">
        <v>80</v>
      </c>
      <c r="B15" s="15">
        <v>100.56</v>
      </c>
      <c r="C15" s="15">
        <v>99.69</v>
      </c>
      <c r="D15" s="15">
        <v>95.65</v>
      </c>
      <c r="E15" s="15">
        <v>143.9</v>
      </c>
      <c r="F15" s="15"/>
    </row>
    <row r="16" spans="1:6" x14ac:dyDescent="0.25">
      <c r="A16" s="1" t="s">
        <v>81</v>
      </c>
      <c r="B16" s="15">
        <v>100.06</v>
      </c>
      <c r="C16" s="15">
        <v>99.19</v>
      </c>
      <c r="D16" s="15">
        <v>95.15</v>
      </c>
      <c r="E16" s="15">
        <v>143.4</v>
      </c>
      <c r="F16" s="36"/>
    </row>
    <row r="17" spans="1:6" x14ac:dyDescent="0.25">
      <c r="A17" s="1" t="s">
        <v>82</v>
      </c>
      <c r="B17" s="71" t="s">
        <v>83</v>
      </c>
      <c r="C17" s="71" t="s">
        <v>83</v>
      </c>
      <c r="D17" s="71" t="s">
        <v>83</v>
      </c>
      <c r="E17" s="71" t="s">
        <v>83</v>
      </c>
      <c r="F17" s="36"/>
    </row>
    <row r="18" spans="1:6" x14ac:dyDescent="0.25">
      <c r="A18" s="1"/>
      <c r="B18" s="1"/>
      <c r="C18" s="1"/>
      <c r="D18" s="1"/>
      <c r="E18" s="72"/>
      <c r="F18" s="1"/>
    </row>
    <row r="19" spans="1:6" x14ac:dyDescent="0.25">
      <c r="A19" s="1"/>
      <c r="B19" s="111" t="s">
        <v>84</v>
      </c>
      <c r="C19" s="111"/>
      <c r="D19" s="111"/>
      <c r="E19" s="111"/>
      <c r="F19" s="1"/>
    </row>
    <row r="20" spans="1:6" x14ac:dyDescent="0.25">
      <c r="A20" s="1" t="s">
        <v>85</v>
      </c>
      <c r="B20" s="1"/>
      <c r="C20" s="1"/>
      <c r="D20" s="1"/>
      <c r="E20" s="1"/>
      <c r="F20" s="1"/>
    </row>
    <row r="21" spans="1:6" x14ac:dyDescent="0.25">
      <c r="A21" s="1" t="s">
        <v>86</v>
      </c>
      <c r="B21" s="71" t="s">
        <v>83</v>
      </c>
      <c r="C21" s="71" t="s">
        <v>83</v>
      </c>
      <c r="D21" s="71" t="s">
        <v>83</v>
      </c>
      <c r="E21" s="71" t="s">
        <v>83</v>
      </c>
      <c r="F21" s="31"/>
    </row>
    <row r="22" spans="1:6" x14ac:dyDescent="0.25">
      <c r="A22" s="1" t="s">
        <v>87</v>
      </c>
      <c r="B22" s="71">
        <v>2.58</v>
      </c>
      <c r="C22" s="71">
        <v>2.65</v>
      </c>
      <c r="D22" s="71">
        <v>2.42</v>
      </c>
      <c r="E22" s="71">
        <v>3.11</v>
      </c>
      <c r="F22" s="31"/>
    </row>
    <row r="23" spans="1:6" x14ac:dyDescent="0.25">
      <c r="A23" s="1" t="s">
        <v>88</v>
      </c>
      <c r="B23" s="71" t="s">
        <v>83</v>
      </c>
      <c r="C23" s="71" t="s">
        <v>83</v>
      </c>
      <c r="D23" s="71" t="s">
        <v>83</v>
      </c>
      <c r="E23" s="71" t="s">
        <v>83</v>
      </c>
      <c r="F23" s="31"/>
    </row>
    <row r="24" spans="1:6" x14ac:dyDescent="0.25">
      <c r="A24" s="1" t="s">
        <v>89</v>
      </c>
      <c r="B24" s="71">
        <v>3.03</v>
      </c>
      <c r="C24" s="71">
        <v>3.39</v>
      </c>
      <c r="D24" s="71">
        <v>2.95</v>
      </c>
      <c r="E24" s="71">
        <v>3.51</v>
      </c>
      <c r="F24" s="31"/>
    </row>
    <row r="25" spans="1:6" x14ac:dyDescent="0.25">
      <c r="A25" s="1" t="s">
        <v>90</v>
      </c>
      <c r="B25" s="71" t="s">
        <v>83</v>
      </c>
      <c r="C25" s="71" t="s">
        <v>83</v>
      </c>
      <c r="D25" s="71" t="s">
        <v>83</v>
      </c>
      <c r="E25" s="71" t="s">
        <v>83</v>
      </c>
      <c r="F25" s="31"/>
    </row>
    <row r="26" spans="1:6" x14ac:dyDescent="0.25">
      <c r="A26" s="42" t="s">
        <v>91</v>
      </c>
      <c r="B26" s="73">
        <v>4.71</v>
      </c>
      <c r="C26" s="73">
        <v>4.84</v>
      </c>
      <c r="D26" s="73">
        <v>4.51</v>
      </c>
      <c r="E26" s="73">
        <v>4.54</v>
      </c>
      <c r="F26" s="31"/>
    </row>
    <row r="27" spans="1:6" ht="3.95" customHeight="1" x14ac:dyDescent="0.25">
      <c r="A27" s="1"/>
      <c r="B27" s="1"/>
      <c r="C27" s="1"/>
      <c r="D27" s="1"/>
      <c r="E27" s="74"/>
      <c r="F27" s="31"/>
    </row>
    <row r="28" spans="1:6" ht="14.1" customHeight="1" x14ac:dyDescent="0.25">
      <c r="A28" s="1" t="s">
        <v>224</v>
      </c>
      <c r="B28" s="75"/>
      <c r="C28" s="71"/>
      <c r="D28" s="1"/>
      <c r="E28" s="76"/>
      <c r="F28" s="31"/>
    </row>
    <row r="29" spans="1:6" ht="14.1" customHeight="1" x14ac:dyDescent="0.25">
      <c r="A29" s="1" t="s">
        <v>225</v>
      </c>
      <c r="B29" s="75"/>
      <c r="C29" s="98"/>
      <c r="D29" s="98"/>
      <c r="E29" s="98"/>
      <c r="F29" s="31"/>
    </row>
    <row r="30" spans="1:6" ht="6.95" customHeight="1" x14ac:dyDescent="0.25">
      <c r="A30" s="1"/>
      <c r="B30" s="75"/>
      <c r="C30" s="98"/>
      <c r="D30" s="98"/>
      <c r="E30" s="98"/>
      <c r="F30" s="31"/>
    </row>
    <row r="31" spans="1:6" ht="14.1" customHeight="1" x14ac:dyDescent="0.25">
      <c r="A31" s="1" t="s">
        <v>236</v>
      </c>
      <c r="B31" s="99"/>
      <c r="C31" s="98"/>
      <c r="D31" s="98"/>
      <c r="E31" s="98"/>
      <c r="F31" s="31"/>
    </row>
    <row r="32" spans="1:6" ht="14.1" customHeight="1" x14ac:dyDescent="0.25">
      <c r="A32" s="1" t="s">
        <v>237</v>
      </c>
      <c r="B32" s="99"/>
      <c r="C32" s="98"/>
      <c r="D32" s="98"/>
      <c r="E32" s="98"/>
      <c r="F32" s="31"/>
    </row>
    <row r="33" spans="1:6" ht="6.95" customHeight="1" x14ac:dyDescent="0.25">
      <c r="A33" s="1"/>
      <c r="B33" s="99"/>
      <c r="C33" s="98"/>
      <c r="D33" s="98"/>
      <c r="E33" s="98"/>
      <c r="F33" s="31"/>
    </row>
    <row r="34" spans="1:6" x14ac:dyDescent="0.25">
      <c r="A34" s="1" t="s">
        <v>231</v>
      </c>
      <c r="B34" s="99"/>
      <c r="C34" s="98"/>
      <c r="D34" s="98"/>
      <c r="E34" s="98"/>
      <c r="F34" s="7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7" ht="15" customHeight="1" x14ac:dyDescent="0.25">
      <c r="A1" s="42" t="s">
        <v>194</v>
      </c>
      <c r="B1" s="42"/>
      <c r="C1" s="77"/>
      <c r="D1" s="78"/>
      <c r="E1" s="78"/>
      <c r="F1" s="1"/>
      <c r="G1" s="8"/>
    </row>
    <row r="2" spans="1:7" x14ac:dyDescent="0.25">
      <c r="A2" s="1"/>
      <c r="B2" s="9" t="s">
        <v>200</v>
      </c>
      <c r="C2" s="9" t="s">
        <v>201</v>
      </c>
      <c r="D2" s="9" t="s">
        <v>202</v>
      </c>
      <c r="E2" s="9" t="s">
        <v>202</v>
      </c>
      <c r="F2" s="9"/>
      <c r="G2" s="8"/>
    </row>
    <row r="3" spans="1:7" x14ac:dyDescent="0.25">
      <c r="A3" s="51" t="s">
        <v>1</v>
      </c>
      <c r="B3" s="43">
        <v>2022</v>
      </c>
      <c r="C3" s="43">
        <v>2023</v>
      </c>
      <c r="D3" s="43">
        <v>2023</v>
      </c>
      <c r="E3" s="43">
        <v>2022</v>
      </c>
      <c r="F3" s="10"/>
      <c r="G3" s="8"/>
    </row>
    <row r="4" spans="1:7" ht="8.25" customHeight="1" x14ac:dyDescent="0.25">
      <c r="A4" s="54"/>
      <c r="B4" s="9"/>
      <c r="C4" s="9"/>
      <c r="D4" s="9"/>
      <c r="E4" s="9"/>
      <c r="F4" s="9"/>
      <c r="G4" s="8"/>
    </row>
    <row r="5" spans="1:7" x14ac:dyDescent="0.25">
      <c r="A5" s="1"/>
      <c r="B5" s="117" t="s">
        <v>51</v>
      </c>
      <c r="C5" s="117"/>
      <c r="D5" s="117"/>
      <c r="E5" s="117"/>
      <c r="F5" s="38"/>
      <c r="G5" s="8"/>
    </row>
    <row r="6" spans="1:7" ht="7.5" customHeight="1" x14ac:dyDescent="0.25">
      <c r="A6" s="1"/>
      <c r="B6" s="57"/>
      <c r="C6" s="11"/>
      <c r="D6" s="96"/>
      <c r="E6" s="96"/>
      <c r="F6" s="11"/>
      <c r="G6" s="8"/>
    </row>
    <row r="7" spans="1:7" x14ac:dyDescent="0.25">
      <c r="A7" s="1" t="s">
        <v>92</v>
      </c>
      <c r="B7" s="3">
        <f>SUM(B8:B12)</f>
        <v>233606.40000000002</v>
      </c>
      <c r="C7" s="3">
        <f>SUM(C8:C12)</f>
        <v>247442.09999999998</v>
      </c>
      <c r="D7" s="3">
        <f>SUM(D8:D12)</f>
        <v>231823.7</v>
      </c>
      <c r="E7" s="3">
        <f>SUM(E8:E12)</f>
        <v>294727.60000000003</v>
      </c>
      <c r="F7" s="3"/>
      <c r="G7" s="8"/>
    </row>
    <row r="8" spans="1:7" x14ac:dyDescent="0.25">
      <c r="A8" s="1" t="s">
        <v>93</v>
      </c>
      <c r="B8" s="3">
        <v>44010.6</v>
      </c>
      <c r="C8" s="3">
        <v>48088.5</v>
      </c>
      <c r="D8" s="3">
        <v>42350.400000000001</v>
      </c>
      <c r="E8" s="3">
        <v>58774.7</v>
      </c>
      <c r="F8" s="3"/>
      <c r="G8" s="8"/>
    </row>
    <row r="9" spans="1:7" x14ac:dyDescent="0.25">
      <c r="A9" s="1" t="s">
        <v>94</v>
      </c>
      <c r="B9" s="3">
        <v>18728.400000000001</v>
      </c>
      <c r="C9" s="3">
        <v>21726.7</v>
      </c>
      <c r="D9" s="3">
        <v>22679.200000000001</v>
      </c>
      <c r="E9" s="3">
        <v>25798.9</v>
      </c>
      <c r="F9" s="3"/>
      <c r="G9" s="8"/>
    </row>
    <row r="10" spans="1:7" x14ac:dyDescent="0.25">
      <c r="A10" s="1" t="s">
        <v>95</v>
      </c>
      <c r="B10" s="3">
        <v>3528.2</v>
      </c>
      <c r="C10" s="3">
        <v>3800.1</v>
      </c>
      <c r="D10" s="3">
        <v>3426.6</v>
      </c>
      <c r="E10" s="3">
        <v>3716.8</v>
      </c>
      <c r="F10" s="3"/>
      <c r="G10" s="8"/>
    </row>
    <row r="11" spans="1:7" x14ac:dyDescent="0.25">
      <c r="A11" s="1" t="s">
        <v>96</v>
      </c>
      <c r="B11" s="3">
        <v>474.1</v>
      </c>
      <c r="C11" s="3">
        <v>527.9</v>
      </c>
      <c r="D11" s="3">
        <v>409.2</v>
      </c>
      <c r="E11" s="3">
        <v>482.1</v>
      </c>
      <c r="F11" s="3"/>
      <c r="G11" s="8"/>
    </row>
    <row r="12" spans="1:7" x14ac:dyDescent="0.25">
      <c r="A12" s="1" t="s">
        <v>97</v>
      </c>
      <c r="B12" s="3">
        <v>166865.1</v>
      </c>
      <c r="C12" s="3">
        <v>173298.9</v>
      </c>
      <c r="D12" s="3">
        <v>162958.29999999999</v>
      </c>
      <c r="E12" s="3">
        <v>205955.1</v>
      </c>
      <c r="F12" s="3"/>
      <c r="G12" s="8"/>
    </row>
    <row r="13" spans="1:7" x14ac:dyDescent="0.25">
      <c r="A13" s="1"/>
      <c r="B13" s="3"/>
      <c r="C13" s="3"/>
      <c r="D13" s="3"/>
      <c r="E13" s="3"/>
      <c r="F13" s="3"/>
      <c r="G13" s="8"/>
    </row>
    <row r="14" spans="1:7" x14ac:dyDescent="0.25">
      <c r="A14" s="1" t="s">
        <v>98</v>
      </c>
      <c r="B14" s="3">
        <f>SUM(B15:B19)</f>
        <v>786666.1</v>
      </c>
      <c r="C14" s="3">
        <f>SUM(C15:C19)</f>
        <v>854671.7</v>
      </c>
      <c r="D14" s="3">
        <f>SUM(D15:D19)</f>
        <v>731406.50000000012</v>
      </c>
      <c r="E14" s="3">
        <f>SUM(E15:E19)</f>
        <v>1043968.9000000001</v>
      </c>
      <c r="F14" s="3"/>
      <c r="G14" s="8"/>
    </row>
    <row r="15" spans="1:7" x14ac:dyDescent="0.25">
      <c r="A15" s="1" t="s">
        <v>93</v>
      </c>
      <c r="B15" s="3">
        <v>412825.8</v>
      </c>
      <c r="C15" s="3">
        <v>429360.7</v>
      </c>
      <c r="D15" s="3">
        <v>367640.9</v>
      </c>
      <c r="E15" s="3">
        <v>560306.4</v>
      </c>
      <c r="F15" s="3"/>
      <c r="G15" s="8"/>
    </row>
    <row r="16" spans="1:7" x14ac:dyDescent="0.25">
      <c r="A16" s="1" t="s">
        <v>94</v>
      </c>
      <c r="B16" s="3">
        <v>9405.2000000000007</v>
      </c>
      <c r="C16" s="3">
        <v>14123.1</v>
      </c>
      <c r="D16" s="3">
        <v>12359.9</v>
      </c>
      <c r="E16" s="3">
        <v>11875.3</v>
      </c>
      <c r="F16" s="3"/>
      <c r="G16" s="8"/>
    </row>
    <row r="17" spans="1:7" x14ac:dyDescent="0.25">
      <c r="A17" s="1" t="s">
        <v>95</v>
      </c>
      <c r="B17" s="3">
        <v>15547.1</v>
      </c>
      <c r="C17" s="3">
        <v>17841.400000000001</v>
      </c>
      <c r="D17" s="3">
        <v>14151.9</v>
      </c>
      <c r="E17" s="3">
        <v>17372.3</v>
      </c>
      <c r="F17" s="3"/>
      <c r="G17" s="8"/>
    </row>
    <row r="18" spans="1:7" x14ac:dyDescent="0.25">
      <c r="A18" s="1" t="s">
        <v>96</v>
      </c>
      <c r="B18" s="3">
        <v>14642.7</v>
      </c>
      <c r="C18" s="3">
        <v>18967.2</v>
      </c>
      <c r="D18" s="3">
        <v>14873.4</v>
      </c>
      <c r="E18" s="3">
        <v>13603.2</v>
      </c>
      <c r="F18" s="3"/>
      <c r="G18" s="8"/>
    </row>
    <row r="19" spans="1:7" x14ac:dyDescent="0.25">
      <c r="A19" s="1" t="s">
        <v>97</v>
      </c>
      <c r="B19" s="3">
        <v>334245.3</v>
      </c>
      <c r="C19" s="3">
        <v>374379.3</v>
      </c>
      <c r="D19" s="3">
        <v>322380.40000000002</v>
      </c>
      <c r="E19" s="3">
        <v>440811.7</v>
      </c>
      <c r="F19" s="3"/>
      <c r="G19" s="8"/>
    </row>
    <row r="20" spans="1:7" x14ac:dyDescent="0.25">
      <c r="A20" s="1"/>
      <c r="B20" s="3"/>
      <c r="C20" s="3"/>
      <c r="D20" s="3"/>
      <c r="E20" s="3"/>
      <c r="F20" s="3"/>
      <c r="G20" s="8"/>
    </row>
    <row r="21" spans="1:7" x14ac:dyDescent="0.25">
      <c r="A21" s="1" t="s">
        <v>99</v>
      </c>
      <c r="B21" s="3">
        <f>SUM(B22:B26)</f>
        <v>242641.8</v>
      </c>
      <c r="C21" s="3">
        <f>SUM(C22:C26)</f>
        <v>246908.69999999998</v>
      </c>
      <c r="D21" s="3">
        <f>SUM(D22:D26)</f>
        <v>216352.5</v>
      </c>
      <c r="E21" s="3">
        <f>SUM(E22:E26)</f>
        <v>276966.09999999998</v>
      </c>
      <c r="F21" s="3"/>
      <c r="G21" s="8"/>
    </row>
    <row r="22" spans="1:7" x14ac:dyDescent="0.25">
      <c r="A22" s="1" t="s">
        <v>93</v>
      </c>
      <c r="B22" s="3">
        <v>119245.9</v>
      </c>
      <c r="C22" s="3">
        <v>127177</v>
      </c>
      <c r="D22" s="3">
        <v>113363.4</v>
      </c>
      <c r="E22" s="3">
        <v>141981.29999999999</v>
      </c>
      <c r="F22" s="3"/>
      <c r="G22" s="8"/>
    </row>
    <row r="23" spans="1:7" x14ac:dyDescent="0.25">
      <c r="A23" s="1" t="s">
        <v>94</v>
      </c>
      <c r="B23" s="3">
        <v>2354.4</v>
      </c>
      <c r="C23" s="3">
        <v>2129.9</v>
      </c>
      <c r="D23" s="3">
        <v>1907.6</v>
      </c>
      <c r="E23" s="3">
        <v>2518.1</v>
      </c>
      <c r="F23" s="3"/>
      <c r="G23" s="8"/>
    </row>
    <row r="24" spans="1:7" x14ac:dyDescent="0.25">
      <c r="A24" s="1" t="s">
        <v>95</v>
      </c>
      <c r="B24" s="3">
        <v>491.3</v>
      </c>
      <c r="C24" s="3">
        <v>754.9</v>
      </c>
      <c r="D24" s="3">
        <v>447.9</v>
      </c>
      <c r="E24" s="3">
        <v>629.29999999999995</v>
      </c>
      <c r="F24" s="3"/>
      <c r="G24" s="8"/>
    </row>
    <row r="25" spans="1:7" x14ac:dyDescent="0.25">
      <c r="A25" s="1" t="s">
        <v>96</v>
      </c>
      <c r="B25" s="3">
        <v>142.69999999999999</v>
      </c>
      <c r="C25" s="3">
        <v>110.5</v>
      </c>
      <c r="D25" s="3">
        <v>103.9</v>
      </c>
      <c r="E25" s="3">
        <v>266</v>
      </c>
      <c r="F25" s="3"/>
      <c r="G25" s="8"/>
    </row>
    <row r="26" spans="1:7" x14ac:dyDescent="0.25">
      <c r="A26" s="1" t="s">
        <v>97</v>
      </c>
      <c r="B26" s="3">
        <v>120407.5</v>
      </c>
      <c r="C26" s="3">
        <v>116736.4</v>
      </c>
      <c r="D26" s="3">
        <v>100529.7</v>
      </c>
      <c r="E26" s="3">
        <v>131571.4</v>
      </c>
      <c r="F26" s="3"/>
      <c r="G26" s="8"/>
    </row>
    <row r="27" spans="1:7" x14ac:dyDescent="0.25">
      <c r="A27" s="1"/>
      <c r="B27" s="3"/>
      <c r="C27" s="3"/>
      <c r="D27" s="3"/>
      <c r="E27" s="3"/>
      <c r="F27" s="3"/>
      <c r="G27" s="8"/>
    </row>
    <row r="28" spans="1:7" x14ac:dyDescent="0.25">
      <c r="A28" s="1" t="s">
        <v>100</v>
      </c>
      <c r="B28" s="3">
        <f>SUM(B29:B33)</f>
        <v>83846.899999999994</v>
      </c>
      <c r="C28" s="3">
        <f>SUM(C29:C33)</f>
        <v>92873.900000000009</v>
      </c>
      <c r="D28" s="3">
        <f>SUM(D29:D33)</f>
        <v>70996.800000000003</v>
      </c>
      <c r="E28" s="3">
        <f>SUM(E29:E33)</f>
        <v>103965.9</v>
      </c>
      <c r="F28" s="3"/>
      <c r="G28" s="8"/>
    </row>
    <row r="29" spans="1:7" x14ac:dyDescent="0.25">
      <c r="A29" s="1" t="s">
        <v>93</v>
      </c>
      <c r="B29" s="3">
        <v>11815.9</v>
      </c>
      <c r="C29" s="3">
        <v>14203.7</v>
      </c>
      <c r="D29" s="3">
        <v>10619.4</v>
      </c>
      <c r="E29" s="3">
        <v>15768.7</v>
      </c>
      <c r="F29" s="3"/>
      <c r="G29" s="8"/>
    </row>
    <row r="30" spans="1:7" x14ac:dyDescent="0.25">
      <c r="A30" s="1" t="s">
        <v>94</v>
      </c>
      <c r="B30" s="3">
        <v>37809</v>
      </c>
      <c r="C30" s="3">
        <v>39041.599999999999</v>
      </c>
      <c r="D30" s="3">
        <v>28981.9</v>
      </c>
      <c r="E30" s="3">
        <v>44048.2</v>
      </c>
      <c r="F30" s="3"/>
      <c r="G30" s="8"/>
    </row>
    <row r="31" spans="1:7" x14ac:dyDescent="0.25">
      <c r="A31" s="1" t="s">
        <v>95</v>
      </c>
      <c r="B31" s="3">
        <v>7955.3</v>
      </c>
      <c r="C31" s="3">
        <v>9509.4</v>
      </c>
      <c r="D31" s="3">
        <v>8154.5</v>
      </c>
      <c r="E31" s="3">
        <v>10885.6</v>
      </c>
      <c r="F31" s="3"/>
      <c r="G31" s="8"/>
    </row>
    <row r="32" spans="1:7" x14ac:dyDescent="0.25">
      <c r="A32" s="1" t="s">
        <v>96</v>
      </c>
      <c r="B32" s="3">
        <v>2980.7</v>
      </c>
      <c r="C32" s="3">
        <v>3675.4</v>
      </c>
      <c r="D32" s="3">
        <v>2854.1</v>
      </c>
      <c r="E32" s="3">
        <v>3381.8</v>
      </c>
      <c r="F32" s="3"/>
      <c r="G32" s="8"/>
    </row>
    <row r="33" spans="1:7" x14ac:dyDescent="0.25">
      <c r="A33" s="1" t="s">
        <v>97</v>
      </c>
      <c r="B33" s="3">
        <v>23286</v>
      </c>
      <c r="C33" s="3">
        <v>26443.8</v>
      </c>
      <c r="D33" s="3">
        <v>20386.900000000001</v>
      </c>
      <c r="E33" s="3">
        <v>29881.599999999999</v>
      </c>
      <c r="F33" s="3"/>
      <c r="G33" s="8"/>
    </row>
    <row r="34" spans="1:7" x14ac:dyDescent="0.25">
      <c r="A34" s="1"/>
      <c r="B34" s="3"/>
      <c r="C34" s="3"/>
      <c r="D34" s="3"/>
      <c r="E34" s="3"/>
      <c r="F34" s="3"/>
      <c r="G34" s="8"/>
    </row>
    <row r="35" spans="1:7" x14ac:dyDescent="0.25">
      <c r="A35" s="1" t="s">
        <v>101</v>
      </c>
      <c r="B35" s="3">
        <f>SUM(B36:B40)</f>
        <v>1364553.1999999997</v>
      </c>
      <c r="C35" s="3">
        <f>SUM(C36:C40)</f>
        <v>1459963</v>
      </c>
      <c r="D35" s="3">
        <f>SUM(D36:D40)</f>
        <v>1266627.8999999999</v>
      </c>
      <c r="E35" s="3">
        <f>SUM(E36:E40)</f>
        <v>1735555.6</v>
      </c>
      <c r="F35" s="3"/>
      <c r="G35" s="8"/>
    </row>
    <row r="36" spans="1:7" x14ac:dyDescent="0.25">
      <c r="A36" s="1" t="s">
        <v>93</v>
      </c>
      <c r="B36" s="3">
        <v>591193.59999999998</v>
      </c>
      <c r="C36" s="3">
        <v>622497.80000000005</v>
      </c>
      <c r="D36" s="3">
        <v>537150.19999999995</v>
      </c>
      <c r="E36" s="3">
        <v>780024.1</v>
      </c>
      <c r="F36" s="3"/>
      <c r="G36" s="8"/>
    </row>
    <row r="37" spans="1:7" x14ac:dyDescent="0.25">
      <c r="A37" s="1" t="s">
        <v>94</v>
      </c>
      <c r="B37" s="3">
        <v>69547.199999999997</v>
      </c>
      <c r="C37" s="3">
        <v>78306</v>
      </c>
      <c r="D37" s="3">
        <v>67113.7</v>
      </c>
      <c r="E37" s="3">
        <v>85677.4</v>
      </c>
      <c r="F37" s="3"/>
      <c r="G37" s="8"/>
    </row>
    <row r="38" spans="1:7" x14ac:dyDescent="0.25">
      <c r="A38" s="1" t="s">
        <v>95</v>
      </c>
      <c r="B38" s="3">
        <v>27792.1</v>
      </c>
      <c r="C38" s="3">
        <v>32140.2</v>
      </c>
      <c r="D38" s="3">
        <v>26367.599999999999</v>
      </c>
      <c r="E38" s="3">
        <v>32896.400000000001</v>
      </c>
      <c r="F38" s="3"/>
      <c r="G38" s="8"/>
    </row>
    <row r="39" spans="1:7" x14ac:dyDescent="0.25">
      <c r="A39" s="1" t="s">
        <v>96</v>
      </c>
      <c r="B39" s="3">
        <v>18262.7</v>
      </c>
      <c r="C39" s="3">
        <v>23309.7</v>
      </c>
      <c r="D39" s="3">
        <v>18261</v>
      </c>
      <c r="E39" s="3">
        <v>17738.599999999999</v>
      </c>
      <c r="F39" s="3"/>
      <c r="G39" s="8"/>
    </row>
    <row r="40" spans="1:7" x14ac:dyDescent="0.25">
      <c r="A40" s="42" t="s">
        <v>97</v>
      </c>
      <c r="B40" s="78">
        <v>657757.6</v>
      </c>
      <c r="C40" s="78">
        <v>703709.3</v>
      </c>
      <c r="D40" s="78">
        <v>617735.4</v>
      </c>
      <c r="E40" s="78">
        <v>819219.1</v>
      </c>
      <c r="F40" s="3"/>
      <c r="G40" s="8"/>
    </row>
    <row r="41" spans="1:7" ht="3.95" customHeight="1" x14ac:dyDescent="0.25">
      <c r="A41" s="1"/>
      <c r="B41" s="3"/>
      <c r="C41" s="3"/>
      <c r="D41" s="3"/>
      <c r="E41" s="3"/>
      <c r="F41" s="3"/>
      <c r="G41" s="8"/>
    </row>
    <row r="42" spans="1:7" ht="14.1" customHeight="1" x14ac:dyDescent="0.25">
      <c r="A42" s="1" t="s">
        <v>238</v>
      </c>
      <c r="B42" s="3"/>
      <c r="C42" s="3"/>
      <c r="D42" s="3"/>
      <c r="E42" s="3"/>
      <c r="F42" s="3"/>
      <c r="G42" s="8"/>
    </row>
    <row r="43" spans="1:7" ht="12.75" customHeight="1" x14ac:dyDescent="0.25">
      <c r="A43" s="1" t="s">
        <v>102</v>
      </c>
      <c r="B43" s="3"/>
      <c r="C43" s="12"/>
      <c r="D43" s="3"/>
      <c r="E43" s="3"/>
      <c r="F43" s="3"/>
      <c r="G43" s="8"/>
    </row>
    <row r="44" spans="1:7" ht="6.95" customHeight="1" x14ac:dyDescent="0.25">
      <c r="A44" s="1"/>
      <c r="B44" s="3"/>
      <c r="C44" s="12"/>
      <c r="D44" s="3"/>
      <c r="E44" s="3"/>
      <c r="F44" s="3"/>
      <c r="G44" s="8"/>
    </row>
    <row r="45" spans="1:7" ht="14.1" customHeight="1" x14ac:dyDescent="0.25">
      <c r="A45" s="113" t="s">
        <v>239</v>
      </c>
      <c r="B45" s="113"/>
      <c r="C45" s="113"/>
      <c r="D45" s="113"/>
      <c r="E45" s="113"/>
      <c r="F45" s="3"/>
      <c r="G45" s="8"/>
    </row>
    <row r="46" spans="1:7" ht="14.1" customHeight="1" x14ac:dyDescent="0.25">
      <c r="A46" s="79" t="s">
        <v>219</v>
      </c>
      <c r="B46" s="79"/>
      <c r="C46" s="79"/>
      <c r="D46" s="79"/>
      <c r="E46" s="79"/>
      <c r="F46" s="3"/>
      <c r="G46" s="8"/>
    </row>
    <row r="47" spans="1:7" ht="6.95" customHeight="1" x14ac:dyDescent="0.25">
      <c r="A47" s="98"/>
      <c r="B47" s="3"/>
      <c r="C47" s="98"/>
      <c r="D47" s="3"/>
      <c r="E47" s="3"/>
      <c r="F47" s="3"/>
      <c r="G47" s="8"/>
    </row>
    <row r="48" spans="1:7" ht="14.1" customHeight="1" x14ac:dyDescent="0.25">
      <c r="A48" s="1" t="s">
        <v>231</v>
      </c>
      <c r="B48" s="3"/>
      <c r="C48" s="98"/>
      <c r="D48" s="3"/>
      <c r="E48" s="3"/>
      <c r="F48" s="3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42" t="s">
        <v>195</v>
      </c>
      <c r="B1" s="42"/>
      <c r="C1" s="42"/>
      <c r="D1" s="78"/>
      <c r="E1" s="78"/>
      <c r="F1" s="31"/>
    </row>
    <row r="2" spans="1:6" x14ac:dyDescent="0.25">
      <c r="A2" s="1"/>
      <c r="B2" s="9" t="s">
        <v>200</v>
      </c>
      <c r="C2" s="9" t="s">
        <v>201</v>
      </c>
      <c r="D2" s="9" t="s">
        <v>202</v>
      </c>
      <c r="E2" s="9" t="s">
        <v>202</v>
      </c>
      <c r="F2" s="31"/>
    </row>
    <row r="3" spans="1:6" x14ac:dyDescent="0.25">
      <c r="A3" s="51" t="s">
        <v>1</v>
      </c>
      <c r="B3" s="80">
        <v>2022</v>
      </c>
      <c r="C3" s="80">
        <v>2023</v>
      </c>
      <c r="D3" s="80">
        <v>2023</v>
      </c>
      <c r="E3" s="80">
        <v>2022</v>
      </c>
      <c r="F3" s="31"/>
    </row>
    <row r="4" spans="1:6" ht="8.25" customHeight="1" x14ac:dyDescent="0.25">
      <c r="A4" s="54"/>
      <c r="B4" s="9"/>
      <c r="C4" s="9"/>
      <c r="D4" s="9"/>
      <c r="E4" s="9"/>
      <c r="F4" s="31"/>
    </row>
    <row r="5" spans="1:6" x14ac:dyDescent="0.25">
      <c r="A5" s="1"/>
      <c r="B5" s="111" t="s">
        <v>51</v>
      </c>
      <c r="C5" s="111"/>
      <c r="D5" s="111"/>
      <c r="E5" s="111"/>
      <c r="F5" s="31"/>
    </row>
    <row r="6" spans="1:6" ht="8.25" customHeight="1" x14ac:dyDescent="0.25">
      <c r="A6" s="1"/>
      <c r="B6" s="54"/>
      <c r="C6" s="14"/>
      <c r="D6" s="14"/>
      <c r="E6" s="54"/>
      <c r="F6" s="31"/>
    </row>
    <row r="7" spans="1:6" x14ac:dyDescent="0.25">
      <c r="A7" s="1" t="s">
        <v>92</v>
      </c>
      <c r="B7" s="3">
        <f>SUM(B8:B12)</f>
        <v>138017.70000000001</v>
      </c>
      <c r="C7" s="3">
        <f>SUM(C8:C12)</f>
        <v>156162.29999999999</v>
      </c>
      <c r="D7" s="3">
        <f>SUM(D8:D12)</f>
        <v>171496.5</v>
      </c>
      <c r="E7" s="3">
        <f>SUM(E8:E12)</f>
        <v>198682.1</v>
      </c>
      <c r="F7" s="3"/>
    </row>
    <row r="8" spans="1:6" x14ac:dyDescent="0.25">
      <c r="A8" s="1" t="s">
        <v>93</v>
      </c>
      <c r="B8" s="3">
        <v>61941.3</v>
      </c>
      <c r="C8" s="3">
        <v>73436</v>
      </c>
      <c r="D8" s="3">
        <v>88664.8</v>
      </c>
      <c r="E8" s="3">
        <v>98316.5</v>
      </c>
      <c r="F8" s="31"/>
    </row>
    <row r="9" spans="1:6" x14ac:dyDescent="0.25">
      <c r="A9" s="1" t="s">
        <v>94</v>
      </c>
      <c r="B9" s="3">
        <v>4351.6000000000004</v>
      </c>
      <c r="C9" s="3">
        <v>3786.6</v>
      </c>
      <c r="D9" s="3">
        <v>4067</v>
      </c>
      <c r="E9" s="3">
        <v>6372.1</v>
      </c>
      <c r="F9" s="31"/>
    </row>
    <row r="10" spans="1:6" x14ac:dyDescent="0.25">
      <c r="A10" s="1" t="s">
        <v>95</v>
      </c>
      <c r="B10" s="3">
        <v>1936.3</v>
      </c>
      <c r="C10" s="3">
        <v>2031.7</v>
      </c>
      <c r="D10" s="3">
        <v>1885.8</v>
      </c>
      <c r="E10" s="3">
        <v>2072</v>
      </c>
      <c r="F10" s="31"/>
    </row>
    <row r="11" spans="1:6" x14ac:dyDescent="0.25">
      <c r="A11" s="1" t="s">
        <v>96</v>
      </c>
      <c r="B11" s="3">
        <v>1003.6</v>
      </c>
      <c r="C11" s="3">
        <v>731.4</v>
      </c>
      <c r="D11" s="3">
        <v>987.5</v>
      </c>
      <c r="E11" s="3">
        <v>1300.0999999999999</v>
      </c>
      <c r="F11" s="31"/>
    </row>
    <row r="12" spans="1:6" x14ac:dyDescent="0.25">
      <c r="A12" s="1" t="s">
        <v>97</v>
      </c>
      <c r="B12" s="3">
        <v>68784.899999999994</v>
      </c>
      <c r="C12" s="3">
        <v>76176.600000000006</v>
      </c>
      <c r="D12" s="3">
        <v>75891.399999999994</v>
      </c>
      <c r="E12" s="3">
        <v>90621.4</v>
      </c>
      <c r="F12" s="31"/>
    </row>
    <row r="13" spans="1:6" x14ac:dyDescent="0.25">
      <c r="A13" s="1"/>
      <c r="B13" s="3"/>
      <c r="C13" s="3"/>
      <c r="D13" s="3"/>
      <c r="E13" s="3"/>
      <c r="F13" s="31"/>
    </row>
    <row r="14" spans="1:6" x14ac:dyDescent="0.25">
      <c r="A14" s="1" t="s">
        <v>98</v>
      </c>
      <c r="B14" s="3">
        <f>SUM(B15:B19)</f>
        <v>25028.6</v>
      </c>
      <c r="C14" s="3">
        <f>SUM(C15:C19)</f>
        <v>21598</v>
      </c>
      <c r="D14" s="3">
        <f>SUM(D15:D19)</f>
        <v>21650.400000000001</v>
      </c>
      <c r="E14" s="3">
        <f>SUM(E15:E19)</f>
        <v>27545.800000000003</v>
      </c>
      <c r="F14" s="24"/>
    </row>
    <row r="15" spans="1:6" x14ac:dyDescent="0.25">
      <c r="A15" s="1" t="s">
        <v>93</v>
      </c>
      <c r="B15" s="3">
        <v>12216.9</v>
      </c>
      <c r="C15" s="3">
        <v>9889</v>
      </c>
      <c r="D15" s="3">
        <v>9791.4</v>
      </c>
      <c r="E15" s="3">
        <v>13094.1</v>
      </c>
      <c r="F15" s="31"/>
    </row>
    <row r="16" spans="1:6" x14ac:dyDescent="0.25">
      <c r="A16" s="1" t="s">
        <v>94</v>
      </c>
      <c r="B16" s="3">
        <v>716</v>
      </c>
      <c r="C16" s="3">
        <v>674.4</v>
      </c>
      <c r="D16" s="3">
        <v>636.29999999999995</v>
      </c>
      <c r="E16" s="3">
        <v>830.2</v>
      </c>
      <c r="F16" s="31"/>
    </row>
    <row r="17" spans="1:6" x14ac:dyDescent="0.25">
      <c r="A17" s="1" t="s">
        <v>95</v>
      </c>
      <c r="B17" s="3">
        <v>1384.8</v>
      </c>
      <c r="C17" s="3">
        <v>1404.4</v>
      </c>
      <c r="D17" s="3">
        <v>1326.7</v>
      </c>
      <c r="E17" s="3">
        <v>2087.1999999999998</v>
      </c>
      <c r="F17" s="31"/>
    </row>
    <row r="18" spans="1:6" x14ac:dyDescent="0.25">
      <c r="A18" s="1" t="s">
        <v>96</v>
      </c>
      <c r="B18" s="3">
        <v>1098.5999999999999</v>
      </c>
      <c r="C18" s="3">
        <v>1231.4000000000001</v>
      </c>
      <c r="D18" s="3">
        <v>1228</v>
      </c>
      <c r="E18" s="3">
        <v>2005.7</v>
      </c>
      <c r="F18" s="31"/>
    </row>
    <row r="19" spans="1:6" x14ac:dyDescent="0.25">
      <c r="A19" s="1" t="s">
        <v>97</v>
      </c>
      <c r="B19" s="3">
        <v>9612.2999999999993</v>
      </c>
      <c r="C19" s="3">
        <v>8398.7999999999993</v>
      </c>
      <c r="D19" s="3">
        <v>8668</v>
      </c>
      <c r="E19" s="3">
        <v>9528.6</v>
      </c>
      <c r="F19" s="31"/>
    </row>
    <row r="20" spans="1:6" x14ac:dyDescent="0.25">
      <c r="A20" s="1"/>
      <c r="B20" s="3"/>
      <c r="C20" s="3"/>
      <c r="D20" s="3"/>
      <c r="E20" s="3"/>
      <c r="F20" s="31"/>
    </row>
    <row r="21" spans="1:6" x14ac:dyDescent="0.25">
      <c r="A21" s="1" t="s">
        <v>99</v>
      </c>
      <c r="B21" s="3">
        <f>SUM(B22:B26)</f>
        <v>4314.3000000000011</v>
      </c>
      <c r="C21" s="3">
        <f>SUM(C22:C26)</f>
        <v>4592.8999999999996</v>
      </c>
      <c r="D21" s="3">
        <f>SUM(D22:D26)</f>
        <v>4484.2</v>
      </c>
      <c r="E21" s="3">
        <f>SUM(E22:E26)</f>
        <v>4285.7</v>
      </c>
      <c r="F21" s="3"/>
    </row>
    <row r="22" spans="1:6" x14ac:dyDescent="0.25">
      <c r="A22" s="1" t="s">
        <v>93</v>
      </c>
      <c r="B22" s="3">
        <v>2210.9</v>
      </c>
      <c r="C22" s="3">
        <v>2405.3000000000002</v>
      </c>
      <c r="D22" s="3">
        <v>2245.3000000000002</v>
      </c>
      <c r="E22" s="3">
        <v>2018.9</v>
      </c>
      <c r="F22" s="31"/>
    </row>
    <row r="23" spans="1:6" x14ac:dyDescent="0.25">
      <c r="A23" s="1" t="s">
        <v>94</v>
      </c>
      <c r="B23" s="3">
        <v>134.4</v>
      </c>
      <c r="C23" s="3">
        <v>172.1</v>
      </c>
      <c r="D23" s="3">
        <v>186.6</v>
      </c>
      <c r="E23" s="3">
        <v>199.7</v>
      </c>
      <c r="F23" s="31"/>
    </row>
    <row r="24" spans="1:6" x14ac:dyDescent="0.25">
      <c r="A24" s="1" t="s">
        <v>95</v>
      </c>
      <c r="B24" s="3">
        <v>69.3</v>
      </c>
      <c r="C24" s="3">
        <v>63.8</v>
      </c>
      <c r="D24" s="3">
        <v>60.4</v>
      </c>
      <c r="E24" s="3">
        <v>64.900000000000006</v>
      </c>
      <c r="F24" s="31"/>
    </row>
    <row r="25" spans="1:6" x14ac:dyDescent="0.25">
      <c r="A25" s="1" t="s">
        <v>96</v>
      </c>
      <c r="B25" s="3">
        <v>75.3</v>
      </c>
      <c r="C25" s="3">
        <v>101.7</v>
      </c>
      <c r="D25" s="3">
        <v>117.2</v>
      </c>
      <c r="E25" s="3">
        <v>127.9</v>
      </c>
      <c r="F25" s="31"/>
    </row>
    <row r="26" spans="1:6" x14ac:dyDescent="0.25">
      <c r="A26" s="1" t="s">
        <v>97</v>
      </c>
      <c r="B26" s="3">
        <v>1824.4</v>
      </c>
      <c r="C26" s="3">
        <v>1850</v>
      </c>
      <c r="D26" s="3">
        <v>1874.7</v>
      </c>
      <c r="E26" s="3">
        <v>1874.3</v>
      </c>
      <c r="F26" s="31"/>
    </row>
    <row r="27" spans="1:6" x14ac:dyDescent="0.25">
      <c r="A27" s="1"/>
      <c r="B27" s="3"/>
      <c r="C27" s="3"/>
      <c r="D27" s="3"/>
      <c r="E27" s="3"/>
      <c r="F27" s="31"/>
    </row>
    <row r="28" spans="1:6" x14ac:dyDescent="0.25">
      <c r="A28" s="1" t="s">
        <v>100</v>
      </c>
      <c r="B28" s="3">
        <f>SUM(B29:B33)</f>
        <v>3754.6000000000004</v>
      </c>
      <c r="C28" s="3">
        <f>SUM(C29:C33)</f>
        <v>4252.3</v>
      </c>
      <c r="D28" s="3">
        <f>SUM(D29:D33)</f>
        <v>3902.6000000000004</v>
      </c>
      <c r="E28" s="3">
        <f>SUM(E29:E33)</f>
        <v>4424.6000000000004</v>
      </c>
      <c r="F28" s="3"/>
    </row>
    <row r="29" spans="1:6" x14ac:dyDescent="0.25">
      <c r="A29" s="1" t="s">
        <v>93</v>
      </c>
      <c r="B29" s="3">
        <v>640.29999999999995</v>
      </c>
      <c r="C29" s="3">
        <v>731.4</v>
      </c>
      <c r="D29" s="3">
        <v>677.4</v>
      </c>
      <c r="E29" s="3">
        <v>755.9</v>
      </c>
      <c r="F29" s="31"/>
    </row>
    <row r="30" spans="1:6" x14ac:dyDescent="0.25">
      <c r="A30" s="1" t="s">
        <v>94</v>
      </c>
      <c r="B30" s="3">
        <v>528.79999999999995</v>
      </c>
      <c r="C30" s="3">
        <v>559.79999999999995</v>
      </c>
      <c r="D30" s="3">
        <v>520.9</v>
      </c>
      <c r="E30" s="3">
        <v>584.79999999999995</v>
      </c>
      <c r="F30" s="31"/>
    </row>
    <row r="31" spans="1:6" x14ac:dyDescent="0.25">
      <c r="A31" s="1" t="s">
        <v>95</v>
      </c>
      <c r="B31" s="3">
        <v>1249.2</v>
      </c>
      <c r="C31" s="3">
        <v>1411.1</v>
      </c>
      <c r="D31" s="3">
        <v>1312.7</v>
      </c>
      <c r="E31" s="3">
        <v>1520.5</v>
      </c>
      <c r="F31" s="31"/>
    </row>
    <row r="32" spans="1:6" x14ac:dyDescent="0.25">
      <c r="A32" s="1" t="s">
        <v>96</v>
      </c>
      <c r="B32" s="3">
        <v>37.299999999999997</v>
      </c>
      <c r="C32" s="3">
        <v>38.299999999999997</v>
      </c>
      <c r="D32" s="3">
        <v>39.9</v>
      </c>
      <c r="E32" s="3">
        <v>38.299999999999997</v>
      </c>
      <c r="F32" s="31"/>
    </row>
    <row r="33" spans="1:6" x14ac:dyDescent="0.25">
      <c r="A33" s="1" t="s">
        <v>97</v>
      </c>
      <c r="B33" s="3">
        <v>1299</v>
      </c>
      <c r="C33" s="3">
        <v>1511.7</v>
      </c>
      <c r="D33" s="3">
        <v>1351.7</v>
      </c>
      <c r="E33" s="3">
        <v>1525.1</v>
      </c>
      <c r="F33" s="31"/>
    </row>
    <row r="34" spans="1:6" x14ac:dyDescent="0.25">
      <c r="A34" s="1"/>
      <c r="B34" s="3"/>
      <c r="C34" s="3"/>
      <c r="D34" s="3"/>
      <c r="E34" s="3"/>
      <c r="F34" s="31"/>
    </row>
    <row r="35" spans="1:6" x14ac:dyDescent="0.25">
      <c r="A35" s="1" t="s">
        <v>103</v>
      </c>
      <c r="B35" s="3">
        <f>SUM(B36:B40)</f>
        <v>171451.90000000002</v>
      </c>
      <c r="C35" s="3">
        <f>SUM(C36:C40)</f>
        <v>186970.5</v>
      </c>
      <c r="D35" s="3">
        <f>SUM(D36:D40)</f>
        <v>201880.7</v>
      </c>
      <c r="E35" s="3">
        <f>SUM(E36:E40)</f>
        <v>235240.09999999998</v>
      </c>
      <c r="F35" s="31"/>
    </row>
    <row r="36" spans="1:6" x14ac:dyDescent="0.25">
      <c r="A36" s="1" t="s">
        <v>93</v>
      </c>
      <c r="B36" s="3">
        <v>77134.2</v>
      </c>
      <c r="C36" s="3">
        <v>86588.2</v>
      </c>
      <c r="D36" s="3">
        <v>101496.8</v>
      </c>
      <c r="E36" s="3">
        <v>114297.9</v>
      </c>
      <c r="F36" s="31"/>
    </row>
    <row r="37" spans="1:6" x14ac:dyDescent="0.25">
      <c r="A37" s="1" t="s">
        <v>94</v>
      </c>
      <c r="B37" s="3">
        <v>5743.5</v>
      </c>
      <c r="C37" s="3">
        <v>5206.1000000000004</v>
      </c>
      <c r="D37" s="3">
        <v>5423.4</v>
      </c>
      <c r="E37" s="3">
        <v>7998.1</v>
      </c>
      <c r="F37" s="31"/>
    </row>
    <row r="38" spans="1:6" x14ac:dyDescent="0.25">
      <c r="A38" s="1" t="s">
        <v>95</v>
      </c>
      <c r="B38" s="3">
        <v>4652.3</v>
      </c>
      <c r="C38" s="3">
        <v>4923.7</v>
      </c>
      <c r="D38" s="3">
        <v>4598.1000000000004</v>
      </c>
      <c r="E38" s="3">
        <v>5755.4</v>
      </c>
      <c r="F38" s="31"/>
    </row>
    <row r="39" spans="1:6" x14ac:dyDescent="0.25">
      <c r="A39" s="1" t="s">
        <v>96</v>
      </c>
      <c r="B39" s="3">
        <v>2214.8000000000002</v>
      </c>
      <c r="C39" s="3">
        <v>2102.8000000000002</v>
      </c>
      <c r="D39" s="3">
        <v>2372.6</v>
      </c>
      <c r="E39" s="3">
        <v>3471.9</v>
      </c>
      <c r="F39" s="31"/>
    </row>
    <row r="40" spans="1:6" x14ac:dyDescent="0.25">
      <c r="A40" s="42" t="s">
        <v>97</v>
      </c>
      <c r="B40" s="78">
        <v>81707.100000000006</v>
      </c>
      <c r="C40" s="78">
        <v>88149.7</v>
      </c>
      <c r="D40" s="78">
        <v>87989.8</v>
      </c>
      <c r="E40" s="78">
        <v>103716.8</v>
      </c>
      <c r="F40" s="31"/>
    </row>
    <row r="41" spans="1:6" ht="3.95" customHeight="1" x14ac:dyDescent="0.25">
      <c r="A41" s="1"/>
      <c r="B41" s="3"/>
      <c r="C41" s="3"/>
      <c r="D41" s="3"/>
      <c r="E41" s="3"/>
      <c r="F41" s="31"/>
    </row>
    <row r="42" spans="1:6" ht="14.1" customHeight="1" x14ac:dyDescent="0.25">
      <c r="A42" s="1" t="s">
        <v>238</v>
      </c>
      <c r="B42" s="3"/>
      <c r="C42" s="3"/>
      <c r="D42" s="3"/>
      <c r="E42" s="3"/>
      <c r="F42" s="31"/>
    </row>
    <row r="43" spans="1:6" ht="14.1" customHeight="1" x14ac:dyDescent="0.25">
      <c r="A43" s="1" t="s">
        <v>102</v>
      </c>
      <c r="B43" s="97"/>
      <c r="C43" s="97"/>
      <c r="D43" s="93"/>
      <c r="E43" s="20"/>
      <c r="F43" s="31"/>
    </row>
    <row r="44" spans="1:6" ht="6.95" customHeight="1" x14ac:dyDescent="0.25">
      <c r="A44" s="98"/>
      <c r="B44" s="20"/>
      <c r="C44" s="20"/>
      <c r="D44" s="93"/>
      <c r="E44" s="20"/>
      <c r="F44" s="31"/>
    </row>
    <row r="45" spans="1:6" ht="14.1" customHeight="1" x14ac:dyDescent="0.25">
      <c r="A45" s="113" t="s">
        <v>239</v>
      </c>
      <c r="B45" s="113"/>
      <c r="C45" s="113"/>
      <c r="D45" s="113"/>
      <c r="E45" s="113"/>
      <c r="F45" s="31"/>
    </row>
    <row r="46" spans="1:6" ht="14.1" customHeight="1" x14ac:dyDescent="0.25">
      <c r="A46" s="66" t="s">
        <v>219</v>
      </c>
      <c r="B46" s="66"/>
      <c r="C46" s="66"/>
      <c r="D46" s="66"/>
      <c r="E46" s="66"/>
      <c r="F46" s="31"/>
    </row>
    <row r="47" spans="1:6" ht="6.95" customHeight="1" x14ac:dyDescent="0.25">
      <c r="A47" s="98"/>
      <c r="B47" s="97"/>
      <c r="C47" s="97"/>
      <c r="D47" s="93"/>
      <c r="E47" s="20"/>
      <c r="F47" s="31"/>
    </row>
    <row r="48" spans="1:6" ht="14.1" customHeight="1" x14ac:dyDescent="0.25">
      <c r="A48" s="1" t="s">
        <v>231</v>
      </c>
      <c r="B48" s="98"/>
      <c r="C48" s="98"/>
      <c r="D48" s="3"/>
      <c r="E48" s="98"/>
      <c r="F48" s="7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81" t="s">
        <v>196</v>
      </c>
      <c r="B1" s="82"/>
      <c r="C1" s="3"/>
      <c r="D1" s="82"/>
      <c r="E1" s="82"/>
      <c r="F1" s="3"/>
    </row>
    <row r="2" spans="1:6" x14ac:dyDescent="0.25">
      <c r="A2" s="82"/>
      <c r="B2" s="40" t="s">
        <v>200</v>
      </c>
      <c r="C2" s="40" t="s">
        <v>201</v>
      </c>
      <c r="D2" s="40" t="s">
        <v>202</v>
      </c>
      <c r="E2" s="40" t="s">
        <v>202</v>
      </c>
      <c r="F2" s="3"/>
    </row>
    <row r="3" spans="1:6" x14ac:dyDescent="0.25">
      <c r="A3" s="83" t="s">
        <v>104</v>
      </c>
      <c r="B3" s="43">
        <v>2022</v>
      </c>
      <c r="C3" s="43">
        <v>2023</v>
      </c>
      <c r="D3" s="43">
        <v>2023</v>
      </c>
      <c r="E3" s="43">
        <v>2022</v>
      </c>
      <c r="F3" s="3"/>
    </row>
    <row r="4" spans="1:6" ht="8.25" customHeight="1" x14ac:dyDescent="0.25">
      <c r="A4" s="84"/>
      <c r="B4" s="9"/>
      <c r="C4" s="9"/>
      <c r="D4" s="2"/>
      <c r="E4" s="2"/>
      <c r="F4" s="9"/>
    </row>
    <row r="5" spans="1:6" x14ac:dyDescent="0.25">
      <c r="A5" s="82"/>
      <c r="B5" s="111" t="s">
        <v>105</v>
      </c>
      <c r="C5" s="111"/>
      <c r="D5" s="111"/>
      <c r="E5" s="111"/>
      <c r="F5" s="14"/>
    </row>
    <row r="6" spans="1:6" ht="7.5" customHeight="1" x14ac:dyDescent="0.25">
      <c r="A6" s="82"/>
      <c r="B6" s="56"/>
      <c r="C6" s="14"/>
      <c r="D6" s="54"/>
      <c r="E6" s="54"/>
      <c r="F6" s="14"/>
    </row>
    <row r="7" spans="1:6" x14ac:dyDescent="0.25">
      <c r="A7" s="82" t="s">
        <v>106</v>
      </c>
      <c r="B7" s="3">
        <v>105607</v>
      </c>
      <c r="C7" s="3">
        <v>78334.399999999994</v>
      </c>
      <c r="D7" s="3">
        <v>98117.2</v>
      </c>
      <c r="E7" s="9">
        <v>123753.3</v>
      </c>
      <c r="F7" s="3"/>
    </row>
    <row r="8" spans="1:6" x14ac:dyDescent="0.25">
      <c r="A8" s="82" t="s">
        <v>107</v>
      </c>
      <c r="B8" s="3">
        <v>2261.4</v>
      </c>
      <c r="C8" s="3">
        <v>2219.4</v>
      </c>
      <c r="D8" s="3">
        <v>2233.5</v>
      </c>
      <c r="E8" s="9">
        <v>2506.8000000000002</v>
      </c>
      <c r="F8" s="3"/>
    </row>
    <row r="9" spans="1:6" x14ac:dyDescent="0.25">
      <c r="A9" s="82" t="s">
        <v>108</v>
      </c>
      <c r="B9" s="3">
        <v>9552.7999999999993</v>
      </c>
      <c r="C9" s="3">
        <v>4516</v>
      </c>
      <c r="D9" s="3">
        <v>7633.4</v>
      </c>
      <c r="E9" s="9">
        <v>9958.7000000000007</v>
      </c>
      <c r="F9" s="3"/>
    </row>
    <row r="10" spans="1:6" x14ac:dyDescent="0.25">
      <c r="A10" s="82" t="s">
        <v>109</v>
      </c>
      <c r="B10" s="3">
        <v>8828</v>
      </c>
      <c r="C10" s="3">
        <v>5895.8</v>
      </c>
      <c r="D10" s="3">
        <v>10957.1</v>
      </c>
      <c r="E10" s="9">
        <v>143486.20000000001</v>
      </c>
      <c r="F10" s="3"/>
    </row>
    <row r="11" spans="1:6" x14ac:dyDescent="0.25">
      <c r="A11" s="82" t="s">
        <v>110</v>
      </c>
      <c r="B11" s="3">
        <v>10300.9</v>
      </c>
      <c r="C11" s="3">
        <v>6898.8</v>
      </c>
      <c r="D11" s="3">
        <v>7711.3</v>
      </c>
      <c r="E11" s="9">
        <v>9471.6</v>
      </c>
      <c r="F11" s="3"/>
    </row>
    <row r="12" spans="1:6" x14ac:dyDescent="0.25">
      <c r="A12" s="82" t="s">
        <v>111</v>
      </c>
      <c r="B12" s="3">
        <v>11163.9</v>
      </c>
      <c r="C12" s="3">
        <v>3737</v>
      </c>
      <c r="D12" s="3">
        <v>7369.5</v>
      </c>
      <c r="E12" s="9">
        <v>9385.2999999999993</v>
      </c>
      <c r="F12" s="3"/>
    </row>
    <row r="13" spans="1:6" x14ac:dyDescent="0.25">
      <c r="A13" s="82" t="s">
        <v>112</v>
      </c>
      <c r="B13" s="3">
        <v>21690.7</v>
      </c>
      <c r="C13" s="3">
        <v>11113.6</v>
      </c>
      <c r="D13" s="3">
        <v>18877.3</v>
      </c>
      <c r="E13" s="9">
        <v>24975.7</v>
      </c>
      <c r="F13" s="3"/>
    </row>
    <row r="14" spans="1:6" x14ac:dyDescent="0.25">
      <c r="A14" s="82" t="s">
        <v>113</v>
      </c>
      <c r="B14" s="3">
        <v>23392.400000000001</v>
      </c>
      <c r="C14" s="3">
        <v>24941.7</v>
      </c>
      <c r="D14" s="3">
        <v>25193.8</v>
      </c>
      <c r="E14" s="9">
        <v>30415.599999999999</v>
      </c>
      <c r="F14" s="3"/>
    </row>
    <row r="15" spans="1:6" x14ac:dyDescent="0.25">
      <c r="A15" s="82" t="s">
        <v>114</v>
      </c>
      <c r="B15" s="3">
        <v>18311.599999999999</v>
      </c>
      <c r="C15" s="3">
        <v>18979.3</v>
      </c>
      <c r="D15" s="3">
        <v>18075.099999999999</v>
      </c>
      <c r="E15" s="9">
        <v>23476</v>
      </c>
      <c r="F15" s="3"/>
    </row>
    <row r="16" spans="1:6" x14ac:dyDescent="0.25">
      <c r="A16" s="82" t="s">
        <v>115</v>
      </c>
      <c r="B16" s="3">
        <v>3982.7</v>
      </c>
      <c r="C16" s="3">
        <v>4283.5</v>
      </c>
      <c r="D16" s="3">
        <v>3010.8</v>
      </c>
      <c r="E16" s="9">
        <v>4701.8999999999996</v>
      </c>
      <c r="F16" s="3"/>
    </row>
    <row r="17" spans="1:6" x14ac:dyDescent="0.25">
      <c r="A17" s="82" t="s">
        <v>116</v>
      </c>
      <c r="B17" s="3">
        <v>1143.5</v>
      </c>
      <c r="C17" s="3">
        <v>1140.4000000000001</v>
      </c>
      <c r="D17" s="3">
        <v>1013.4</v>
      </c>
      <c r="E17" s="9">
        <v>2078.6</v>
      </c>
      <c r="F17" s="3"/>
    </row>
    <row r="18" spans="1:6" x14ac:dyDescent="0.25">
      <c r="A18" s="82" t="s">
        <v>117</v>
      </c>
      <c r="B18" s="3">
        <v>2629.8</v>
      </c>
      <c r="C18" s="3">
        <v>2919.4</v>
      </c>
      <c r="D18" s="3">
        <v>1780.4</v>
      </c>
      <c r="E18" s="9">
        <v>2434</v>
      </c>
      <c r="F18" s="3"/>
    </row>
    <row r="19" spans="1:6" x14ac:dyDescent="0.25">
      <c r="A19" s="82" t="s">
        <v>118</v>
      </c>
      <c r="B19" s="3">
        <v>17437.7</v>
      </c>
      <c r="C19" s="3">
        <v>18107.3</v>
      </c>
      <c r="D19" s="3">
        <v>15472.9</v>
      </c>
      <c r="E19" s="9">
        <v>19640</v>
      </c>
      <c r="F19" s="3"/>
    </row>
    <row r="20" spans="1:6" x14ac:dyDescent="0.25">
      <c r="A20" s="82" t="s">
        <v>119</v>
      </c>
      <c r="B20" s="3">
        <v>1161.5999999999999</v>
      </c>
      <c r="C20" s="3">
        <v>1035.7</v>
      </c>
      <c r="D20" s="3">
        <v>1060.3</v>
      </c>
      <c r="E20" s="9">
        <v>824.8</v>
      </c>
      <c r="F20" s="3"/>
    </row>
    <row r="21" spans="1:6" x14ac:dyDescent="0.25">
      <c r="A21" s="82" t="s">
        <v>120</v>
      </c>
      <c r="B21" s="3">
        <v>1679</v>
      </c>
      <c r="C21" s="3">
        <v>1746.3</v>
      </c>
      <c r="D21" s="3">
        <v>1588.7</v>
      </c>
      <c r="E21" s="9">
        <v>1860.1</v>
      </c>
      <c r="F21" s="3"/>
    </row>
    <row r="22" spans="1:6" x14ac:dyDescent="0.25">
      <c r="A22" s="82" t="s">
        <v>121</v>
      </c>
      <c r="B22" s="3">
        <v>1289</v>
      </c>
      <c r="C22" s="3">
        <v>1417</v>
      </c>
      <c r="D22" s="3">
        <v>1304.7</v>
      </c>
      <c r="E22" s="9">
        <v>2061.5</v>
      </c>
      <c r="F22" s="3"/>
    </row>
    <row r="23" spans="1:6" x14ac:dyDescent="0.25">
      <c r="A23" s="82" t="s">
        <v>122</v>
      </c>
      <c r="B23" s="3">
        <v>11170.3</v>
      </c>
      <c r="C23" s="3">
        <v>12083.7</v>
      </c>
      <c r="D23" s="3">
        <v>9742.2999999999993</v>
      </c>
      <c r="E23" s="9">
        <v>12974.4</v>
      </c>
      <c r="F23" s="3"/>
    </row>
    <row r="24" spans="1:6" x14ac:dyDescent="0.25">
      <c r="A24" s="82" t="s">
        <v>123</v>
      </c>
      <c r="B24" s="3">
        <v>448584.7</v>
      </c>
      <c r="C24" s="3">
        <v>506151.9</v>
      </c>
      <c r="D24" s="3">
        <v>409109.2</v>
      </c>
      <c r="E24" s="9">
        <v>614441.30000000005</v>
      </c>
      <c r="F24" s="3"/>
    </row>
    <row r="25" spans="1:6" x14ac:dyDescent="0.25">
      <c r="A25" s="82" t="s">
        <v>124</v>
      </c>
      <c r="B25" s="3">
        <v>335.3</v>
      </c>
      <c r="C25" s="3">
        <v>760</v>
      </c>
      <c r="D25" s="3">
        <v>258</v>
      </c>
      <c r="E25" s="9">
        <v>724.5</v>
      </c>
      <c r="F25" s="3"/>
    </row>
    <row r="26" spans="1:6" x14ac:dyDescent="0.25">
      <c r="A26" s="82" t="s">
        <v>125</v>
      </c>
      <c r="B26" s="3">
        <v>64319.9</v>
      </c>
      <c r="C26" s="3">
        <v>75607.100000000006</v>
      </c>
      <c r="D26" s="3">
        <v>57223</v>
      </c>
      <c r="E26" s="9">
        <v>80010.7</v>
      </c>
      <c r="F26" s="3"/>
    </row>
    <row r="27" spans="1:6" x14ac:dyDescent="0.25">
      <c r="A27" s="82" t="s">
        <v>126</v>
      </c>
      <c r="B27" s="3">
        <v>21809.4</v>
      </c>
      <c r="C27" s="3">
        <v>21169.3</v>
      </c>
      <c r="D27" s="3">
        <v>14006</v>
      </c>
      <c r="E27" s="9">
        <v>27213.7</v>
      </c>
      <c r="F27" s="3"/>
    </row>
    <row r="28" spans="1:6" x14ac:dyDescent="0.25">
      <c r="A28" s="82" t="s">
        <v>127</v>
      </c>
      <c r="B28" s="3">
        <v>126371.9</v>
      </c>
      <c r="C28" s="3">
        <v>133650.79999999999</v>
      </c>
      <c r="D28" s="3">
        <v>111621.9</v>
      </c>
      <c r="E28" s="9">
        <v>192921.2</v>
      </c>
      <c r="F28" s="3"/>
    </row>
    <row r="29" spans="1:6" x14ac:dyDescent="0.25">
      <c r="A29" s="82" t="s">
        <v>129</v>
      </c>
      <c r="B29" s="3">
        <v>77794.3</v>
      </c>
      <c r="C29" s="3">
        <v>89664</v>
      </c>
      <c r="D29" s="3">
        <v>79465</v>
      </c>
      <c r="E29" s="9">
        <v>103095.7</v>
      </c>
      <c r="F29" s="3"/>
    </row>
    <row r="30" spans="1:6" x14ac:dyDescent="0.25">
      <c r="A30" s="82" t="s">
        <v>130</v>
      </c>
      <c r="B30" s="3">
        <v>14774</v>
      </c>
      <c r="C30" s="3">
        <v>21513.1</v>
      </c>
      <c r="D30" s="3">
        <v>17248.400000000001</v>
      </c>
      <c r="E30" s="9">
        <v>23980.400000000001</v>
      </c>
      <c r="F30" s="3"/>
    </row>
    <row r="31" spans="1:6" x14ac:dyDescent="0.25">
      <c r="A31" s="82" t="s">
        <v>131</v>
      </c>
      <c r="B31" s="3">
        <v>529.79999999999995</v>
      </c>
      <c r="C31" s="3">
        <v>597.29999999999995</v>
      </c>
      <c r="D31" s="3">
        <v>357.1</v>
      </c>
      <c r="E31" s="9">
        <v>375.4</v>
      </c>
      <c r="F31" s="3"/>
    </row>
    <row r="32" spans="1:6" x14ac:dyDescent="0.25">
      <c r="A32" s="82" t="s">
        <v>132</v>
      </c>
      <c r="B32" s="3">
        <v>743.4</v>
      </c>
      <c r="C32" s="3">
        <v>600.1</v>
      </c>
      <c r="D32" s="3">
        <v>521</v>
      </c>
      <c r="E32" s="9">
        <v>883.6</v>
      </c>
      <c r="F32" s="3"/>
    </row>
    <row r="33" spans="1:6" x14ac:dyDescent="0.25">
      <c r="A33" s="82" t="s">
        <v>133</v>
      </c>
      <c r="B33" s="3">
        <v>3059.3</v>
      </c>
      <c r="C33" s="3">
        <v>6299.8</v>
      </c>
      <c r="D33" s="3">
        <v>4215.5</v>
      </c>
      <c r="E33" s="9">
        <v>4929.1000000000004</v>
      </c>
      <c r="F33" s="3"/>
    </row>
    <row r="34" spans="1:6" x14ac:dyDescent="0.25">
      <c r="A34" s="82" t="s">
        <v>134</v>
      </c>
      <c r="B34" s="3">
        <v>575.1</v>
      </c>
      <c r="C34" s="3">
        <v>869.8</v>
      </c>
      <c r="D34" s="3">
        <v>621.70000000000005</v>
      </c>
      <c r="E34" s="9">
        <v>1177.2</v>
      </c>
      <c r="F34" s="3"/>
    </row>
    <row r="35" spans="1:6" x14ac:dyDescent="0.25">
      <c r="A35" s="82" t="s">
        <v>220</v>
      </c>
      <c r="B35" s="3">
        <v>1079.3</v>
      </c>
      <c r="C35" s="3">
        <v>1669.6</v>
      </c>
      <c r="D35" s="3">
        <v>686.1</v>
      </c>
      <c r="E35" s="9">
        <v>1334.1</v>
      </c>
      <c r="F35" s="3"/>
    </row>
    <row r="36" spans="1:6" x14ac:dyDescent="0.25">
      <c r="A36" s="82" t="s">
        <v>135</v>
      </c>
      <c r="B36" s="3">
        <v>63954.7</v>
      </c>
      <c r="C36" s="3">
        <v>76010.2</v>
      </c>
      <c r="D36" s="3">
        <v>58566.3</v>
      </c>
      <c r="E36" s="9">
        <v>79139.399999999994</v>
      </c>
      <c r="F36" s="3"/>
    </row>
    <row r="37" spans="1:6" x14ac:dyDescent="0.25">
      <c r="A37" s="82" t="s">
        <v>136</v>
      </c>
      <c r="B37" s="3">
        <v>1800.3</v>
      </c>
      <c r="C37" s="3">
        <v>1816.4</v>
      </c>
      <c r="D37" s="3">
        <v>1706.9</v>
      </c>
      <c r="E37" s="9">
        <v>3192.3</v>
      </c>
      <c r="F37" s="3"/>
    </row>
    <row r="38" spans="1:6" x14ac:dyDescent="0.25">
      <c r="A38" s="82" t="s">
        <v>137</v>
      </c>
      <c r="B38" s="3">
        <v>3735.9</v>
      </c>
      <c r="C38" s="3">
        <v>4572.6000000000004</v>
      </c>
      <c r="D38" s="3">
        <v>3012.4</v>
      </c>
      <c r="E38" s="9">
        <v>5299</v>
      </c>
      <c r="F38" s="3"/>
    </row>
    <row r="39" spans="1:6" x14ac:dyDescent="0.25">
      <c r="A39" s="82" t="s">
        <v>138</v>
      </c>
      <c r="B39" s="3">
        <v>6555</v>
      </c>
      <c r="C39" s="3">
        <v>5709.9</v>
      </c>
      <c r="D39" s="3">
        <v>4944.1000000000004</v>
      </c>
      <c r="E39" s="9">
        <v>6923.3</v>
      </c>
      <c r="F39" s="3"/>
    </row>
    <row r="40" spans="1:6" x14ac:dyDescent="0.25">
      <c r="A40" s="82" t="s">
        <v>139</v>
      </c>
      <c r="B40" s="3">
        <v>1036.8</v>
      </c>
      <c r="C40" s="3">
        <v>863.5</v>
      </c>
      <c r="D40" s="3">
        <v>739.1</v>
      </c>
      <c r="E40" s="9">
        <v>1233.4000000000001</v>
      </c>
      <c r="F40" s="3"/>
    </row>
    <row r="41" spans="1:6" x14ac:dyDescent="0.25">
      <c r="A41" s="82" t="s">
        <v>140</v>
      </c>
      <c r="B41" s="3">
        <v>3201.6</v>
      </c>
      <c r="C41" s="3">
        <v>3473.8</v>
      </c>
      <c r="D41" s="3">
        <v>2373</v>
      </c>
      <c r="E41" s="9">
        <v>4793.3</v>
      </c>
      <c r="F41" s="3"/>
    </row>
    <row r="42" spans="1:6" x14ac:dyDescent="0.25">
      <c r="A42" s="82" t="s">
        <v>141</v>
      </c>
      <c r="B42" s="3">
        <v>55355.8</v>
      </c>
      <c r="C42" s="3">
        <v>60073.9</v>
      </c>
      <c r="D42" s="3">
        <v>50282.7</v>
      </c>
      <c r="E42" s="9">
        <v>76247.600000000006</v>
      </c>
      <c r="F42" s="3"/>
    </row>
    <row r="43" spans="1:6" x14ac:dyDescent="0.25">
      <c r="A43" s="82" t="s">
        <v>142</v>
      </c>
      <c r="B43" s="3">
        <v>43.1</v>
      </c>
      <c r="C43" s="3">
        <v>33.200000000000003</v>
      </c>
      <c r="D43" s="3">
        <v>34.799999999999997</v>
      </c>
      <c r="E43" s="9">
        <v>25.4</v>
      </c>
      <c r="F43" s="3"/>
    </row>
    <row r="44" spans="1:6" x14ac:dyDescent="0.25">
      <c r="A44" s="82" t="s">
        <v>143</v>
      </c>
      <c r="B44" s="3">
        <v>15538.4</v>
      </c>
      <c r="C44" s="3">
        <v>15587.4</v>
      </c>
      <c r="D44" s="3">
        <v>11404.7</v>
      </c>
      <c r="E44" s="9">
        <v>17462.2</v>
      </c>
      <c r="F44" s="3"/>
    </row>
    <row r="45" spans="1:6" x14ac:dyDescent="0.25">
      <c r="A45" s="82" t="s">
        <v>144</v>
      </c>
      <c r="B45" s="3">
        <v>6246.1</v>
      </c>
      <c r="C45" s="3">
        <v>7043.7</v>
      </c>
      <c r="D45" s="3">
        <v>4813.8</v>
      </c>
      <c r="E45" s="9">
        <v>9012.2999999999993</v>
      </c>
      <c r="F45" s="3"/>
    </row>
    <row r="46" spans="1:6" x14ac:dyDescent="0.25">
      <c r="A46" s="82" t="s">
        <v>214</v>
      </c>
      <c r="B46" s="3">
        <v>2188.9</v>
      </c>
      <c r="C46" s="3">
        <v>1494.4</v>
      </c>
      <c r="D46" s="3">
        <v>1052.5999999999999</v>
      </c>
      <c r="E46" s="9">
        <v>2161.3000000000002</v>
      </c>
      <c r="F46" s="3"/>
    </row>
    <row r="47" spans="1:6" x14ac:dyDescent="0.25">
      <c r="A47" s="82" t="s">
        <v>145</v>
      </c>
      <c r="B47" s="3">
        <v>2537.3000000000002</v>
      </c>
      <c r="C47" s="3">
        <v>2782.9</v>
      </c>
      <c r="D47" s="3">
        <v>1823</v>
      </c>
      <c r="E47" s="9">
        <v>1637.4</v>
      </c>
      <c r="F47" s="3"/>
    </row>
    <row r="48" spans="1:6" x14ac:dyDescent="0.25">
      <c r="A48" s="82" t="s">
        <v>146</v>
      </c>
      <c r="B48" s="3">
        <v>1125.7</v>
      </c>
      <c r="C48" s="3">
        <v>317.39999999999998</v>
      </c>
      <c r="D48" s="3">
        <v>554.4</v>
      </c>
      <c r="E48" s="9">
        <v>770.3</v>
      </c>
      <c r="F48" s="3"/>
    </row>
    <row r="49" spans="1:6" x14ac:dyDescent="0.25">
      <c r="A49" s="82" t="s">
        <v>187</v>
      </c>
      <c r="B49" s="3">
        <v>2210.6999999999998</v>
      </c>
      <c r="C49" s="3">
        <v>2262.5</v>
      </c>
      <c r="D49" s="3">
        <v>1334.8</v>
      </c>
      <c r="E49" s="9">
        <v>2354.8000000000002</v>
      </c>
      <c r="F49" s="3"/>
    </row>
    <row r="50" spans="1:6" ht="15.75" customHeight="1" x14ac:dyDescent="0.25">
      <c r="A50" s="81" t="s">
        <v>147</v>
      </c>
      <c r="B50" s="78">
        <v>591193.59999999998</v>
      </c>
      <c r="C50" s="78">
        <v>622497.80000000005</v>
      </c>
      <c r="D50" s="78">
        <v>537150.19999999995</v>
      </c>
      <c r="E50" s="85">
        <v>780024.1</v>
      </c>
      <c r="F50" s="3"/>
    </row>
    <row r="51" spans="1:6" ht="3.95" customHeight="1" x14ac:dyDescent="0.25">
      <c r="A51" s="82"/>
      <c r="B51" s="3"/>
      <c r="C51" s="3"/>
      <c r="D51" s="86"/>
      <c r="E51" s="86"/>
      <c r="F51" s="3"/>
    </row>
    <row r="52" spans="1:6" ht="14.1" customHeight="1" x14ac:dyDescent="0.25">
      <c r="A52" s="82" t="s">
        <v>238</v>
      </c>
      <c r="B52" s="82"/>
      <c r="C52" s="3"/>
      <c r="D52" s="82"/>
      <c r="E52" s="82"/>
      <c r="F52" s="3"/>
    </row>
    <row r="53" spans="1:6" ht="14.1" customHeight="1" x14ac:dyDescent="0.25">
      <c r="A53" s="82" t="s">
        <v>215</v>
      </c>
      <c r="B53" s="82"/>
      <c r="C53" s="3"/>
      <c r="D53" s="82"/>
      <c r="E53" s="82"/>
      <c r="F53" s="3"/>
    </row>
    <row r="54" spans="1:6" ht="6.95" customHeight="1" x14ac:dyDescent="0.25">
      <c r="A54" s="82"/>
      <c r="B54" s="82"/>
      <c r="C54" s="3"/>
      <c r="D54" s="82"/>
      <c r="E54" s="82"/>
      <c r="F54" s="3"/>
    </row>
    <row r="55" spans="1:6" ht="14.1" customHeight="1" x14ac:dyDescent="0.25">
      <c r="A55" s="113" t="s">
        <v>239</v>
      </c>
      <c r="B55" s="113"/>
      <c r="C55" s="113"/>
      <c r="D55" s="113"/>
      <c r="E55" s="113"/>
      <c r="F55" s="3"/>
    </row>
    <row r="56" spans="1:6" ht="14.1" customHeight="1" x14ac:dyDescent="0.25">
      <c r="A56" s="87" t="s">
        <v>219</v>
      </c>
      <c r="B56" s="87"/>
      <c r="C56" s="87"/>
      <c r="D56" s="87"/>
      <c r="E56" s="87"/>
      <c r="F56" s="3"/>
    </row>
    <row r="57" spans="1:6" ht="6.95" customHeight="1" x14ac:dyDescent="0.25">
      <c r="A57" s="12"/>
      <c r="B57" s="82"/>
      <c r="C57" s="3"/>
      <c r="D57" s="82"/>
      <c r="E57" s="82"/>
      <c r="F57" s="3"/>
    </row>
    <row r="58" spans="1:6" ht="14.1" customHeight="1" x14ac:dyDescent="0.25">
      <c r="A58" s="82" t="s">
        <v>231</v>
      </c>
      <c r="B58" s="12"/>
      <c r="C58" s="3"/>
      <c r="D58" s="12"/>
      <c r="E58" s="12"/>
    </row>
  </sheetData>
  <mergeCells count="2">
    <mergeCell ref="B5:E5"/>
    <mergeCell ref="A55:E55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Meyer; Taylor Dew</dc:creator>
  <cp:keywords>Cotton, supply and use, exports, prices, textile trade, USDA, U.S. Department of Agriculture, ERS, Economic Research Service</cp:keywords>
  <cp:lastModifiedBy>Boulanger, Stephanie - REE-ERS, Kansas City, MO</cp:lastModifiedBy>
  <cp:lastPrinted>2023-04-13T11:53:44Z</cp:lastPrinted>
  <dcterms:created xsi:type="dcterms:W3CDTF">2017-10-04T18:25:11Z</dcterms:created>
  <dcterms:modified xsi:type="dcterms:W3CDTF">2023-04-13T13:09:09Z</dcterms:modified>
</cp:coreProperties>
</file>